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l8\Documents\SUESC\work\総務関係\総会\R6総会\R6.5.1修正\"/>
    </mc:Choice>
  </mc:AlternateContent>
  <xr:revisionPtr revIDLastSave="0" documentId="13_ncr:1_{17C18577-9156-4111-8135-6A9CB28426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正味財産増減計算書内訳表" sheetId="2" r:id="rId1"/>
  </sheets>
  <definedNames>
    <definedName name="_xlnm.Print_Titles" localSheetId="0">正味財産増減計算書内訳表!$1:$5</definedName>
  </definedNames>
  <calcPr calcId="191029"/>
</workbook>
</file>

<file path=xl/calcChain.xml><?xml version="1.0" encoding="utf-8"?>
<calcChain xmlns="http://schemas.openxmlformats.org/spreadsheetml/2006/main">
  <c r="F108" i="2" l="1"/>
  <c r="F109" i="2" s="1"/>
  <c r="K109" i="2" s="1"/>
  <c r="K107" i="2"/>
  <c r="K100" i="2"/>
  <c r="K99" i="2"/>
  <c r="K85" i="2"/>
  <c r="K79" i="2"/>
  <c r="K73" i="2"/>
  <c r="K72" i="2"/>
  <c r="K67" i="2"/>
  <c r="K61" i="2"/>
  <c r="K43" i="2"/>
  <c r="G108" i="2"/>
  <c r="K108" i="2" s="1"/>
  <c r="G106" i="2"/>
  <c r="K106" i="2" s="1"/>
  <c r="G105" i="2"/>
  <c r="K105" i="2" s="1"/>
  <c r="G104" i="2"/>
  <c r="K104" i="2" s="1"/>
  <c r="G103" i="2"/>
  <c r="K103" i="2" s="1"/>
  <c r="G102" i="2"/>
  <c r="K102" i="2" s="1"/>
  <c r="G101" i="2"/>
  <c r="K101" i="2" s="1"/>
  <c r="G100" i="2"/>
  <c r="G99" i="2"/>
  <c r="G98" i="2"/>
  <c r="K98" i="2" s="1"/>
  <c r="G96" i="2"/>
  <c r="K96" i="2" s="1"/>
  <c r="G95" i="2"/>
  <c r="K95" i="2" s="1"/>
  <c r="G94" i="2"/>
  <c r="K94" i="2" s="1"/>
  <c r="G91" i="2"/>
  <c r="K91" i="2" s="1"/>
  <c r="G90" i="2"/>
  <c r="K90" i="2" s="1"/>
  <c r="G89" i="2"/>
  <c r="K89" i="2" s="1"/>
  <c r="G88" i="2"/>
  <c r="K88" i="2" s="1"/>
  <c r="G87" i="2"/>
  <c r="K87" i="2" s="1"/>
  <c r="G86" i="2"/>
  <c r="K86" i="2" s="1"/>
  <c r="G85" i="2"/>
  <c r="G84" i="2"/>
  <c r="K84" i="2" s="1"/>
  <c r="G83" i="2"/>
  <c r="K83" i="2" s="1"/>
  <c r="G82" i="2"/>
  <c r="K82" i="2" s="1"/>
  <c r="G81" i="2"/>
  <c r="K81" i="2" s="1"/>
  <c r="G80" i="2"/>
  <c r="K80" i="2" s="1"/>
  <c r="G79" i="2"/>
  <c r="G78" i="2"/>
  <c r="K78" i="2" s="1"/>
  <c r="G77" i="2"/>
  <c r="K77" i="2" s="1"/>
  <c r="G76" i="2"/>
  <c r="K76" i="2" s="1"/>
  <c r="G75" i="2"/>
  <c r="K75" i="2" s="1"/>
  <c r="G74" i="2"/>
  <c r="K74" i="2" s="1"/>
  <c r="G73" i="2"/>
  <c r="G72" i="2"/>
  <c r="G71" i="2"/>
  <c r="K71" i="2" s="1"/>
  <c r="G70" i="2"/>
  <c r="K70" i="2" s="1"/>
  <c r="G69" i="2"/>
  <c r="K69" i="2" s="1"/>
  <c r="G68" i="2"/>
  <c r="K68" i="2" s="1"/>
  <c r="G67" i="2"/>
  <c r="G66" i="2"/>
  <c r="K66" i="2" s="1"/>
  <c r="G65" i="2"/>
  <c r="K65" i="2" s="1"/>
  <c r="G64" i="2"/>
  <c r="K64" i="2" s="1"/>
  <c r="G63" i="2"/>
  <c r="K63" i="2" s="1"/>
  <c r="G62" i="2"/>
  <c r="K62" i="2" s="1"/>
  <c r="G61" i="2"/>
  <c r="G60" i="2"/>
  <c r="K60" i="2" s="1"/>
  <c r="G59" i="2"/>
  <c r="K59" i="2" s="1"/>
  <c r="G58" i="2"/>
  <c r="K58" i="2" s="1"/>
  <c r="G57" i="2"/>
  <c r="K57" i="2" s="1"/>
  <c r="G56" i="2"/>
  <c r="K56" i="2" s="1"/>
  <c r="G55" i="2"/>
  <c r="K55" i="2" s="1"/>
  <c r="G54" i="2"/>
  <c r="K54" i="2" s="1"/>
  <c r="G53" i="2"/>
  <c r="K53" i="2" s="1"/>
  <c r="G52" i="2"/>
  <c r="K52" i="2" s="1"/>
  <c r="G51" i="2"/>
  <c r="K51" i="2" s="1"/>
  <c r="G50" i="2"/>
  <c r="K50" i="2" s="1"/>
  <c r="G49" i="2"/>
  <c r="K49" i="2" s="1"/>
  <c r="G48" i="2"/>
  <c r="K48" i="2" s="1"/>
  <c r="G47" i="2"/>
  <c r="K47" i="2" s="1"/>
  <c r="G46" i="2"/>
  <c r="K46" i="2" s="1"/>
  <c r="G45" i="2"/>
  <c r="K45" i="2" s="1"/>
  <c r="G44" i="2"/>
  <c r="K44" i="2" s="1"/>
  <c r="G43" i="2"/>
  <c r="G42" i="2"/>
  <c r="K42" i="2" s="1"/>
  <c r="G41" i="2"/>
  <c r="K41" i="2" s="1"/>
  <c r="G40" i="2"/>
  <c r="K40" i="2" s="1"/>
  <c r="G39" i="2"/>
  <c r="K39" i="2" s="1"/>
  <c r="G38" i="2"/>
  <c r="K38" i="2" s="1"/>
  <c r="G37" i="2"/>
  <c r="K37" i="2" s="1"/>
  <c r="G36" i="2"/>
  <c r="K36" i="2" s="1"/>
  <c r="G35" i="2"/>
  <c r="K35" i="2" s="1"/>
  <c r="G34" i="2"/>
  <c r="K34" i="2" s="1"/>
  <c r="G33" i="2"/>
  <c r="K33" i="2" s="1"/>
  <c r="G32" i="2"/>
  <c r="K32" i="2" s="1"/>
  <c r="G30" i="2"/>
  <c r="K30" i="2" s="1"/>
  <c r="G29" i="2"/>
  <c r="K29" i="2" s="1"/>
  <c r="G28" i="2"/>
  <c r="K28" i="2" s="1"/>
  <c r="G27" i="2"/>
  <c r="K27" i="2" s="1"/>
  <c r="G26" i="2"/>
  <c r="K26" i="2" s="1"/>
  <c r="G25" i="2"/>
  <c r="K25" i="2" s="1"/>
  <c r="G24" i="2"/>
  <c r="K24" i="2" s="1"/>
  <c r="G23" i="2"/>
  <c r="K23" i="2" s="1"/>
  <c r="G22" i="2"/>
  <c r="K22" i="2" s="1"/>
  <c r="G21" i="2"/>
  <c r="K21" i="2" s="1"/>
  <c r="G20" i="2"/>
  <c r="K20" i="2" s="1"/>
  <c r="G19" i="2"/>
  <c r="K19" i="2" s="1"/>
  <c r="G18" i="2"/>
  <c r="K18" i="2" s="1"/>
  <c r="G17" i="2"/>
  <c r="K17" i="2" s="1"/>
  <c r="G16" i="2"/>
  <c r="K16" i="2" s="1"/>
  <c r="G15" i="2"/>
  <c r="K15" i="2" s="1"/>
  <c r="G14" i="2"/>
  <c r="K14" i="2" s="1"/>
  <c r="G13" i="2"/>
  <c r="K13" i="2" s="1"/>
  <c r="G12" i="2"/>
  <c r="K12" i="2" s="1"/>
  <c r="G11" i="2"/>
  <c r="K11" i="2" s="1"/>
  <c r="G10" i="2"/>
  <c r="K10" i="2" s="1"/>
  <c r="G9" i="2"/>
  <c r="K9" i="2" s="1"/>
  <c r="G109" i="2" l="1"/>
</calcChain>
</file>

<file path=xl/sharedStrings.xml><?xml version="1.0" encoding="utf-8"?>
<sst xmlns="http://schemas.openxmlformats.org/spreadsheetml/2006/main" count="115" uniqueCount="91">
  <si>
    <t>科目</t>
  </si>
  <si>
    <t>正味財産増減計算書内訳表</t>
    <rPh sb="9" eb="11">
      <t>ウチワケ</t>
    </rPh>
    <rPh sb="11" eb="12">
      <t>ヒョウ</t>
    </rPh>
    <phoneticPr fontId="1"/>
  </si>
  <si>
    <t>Ⅰ一般正味財産増減の部</t>
  </si>
  <si>
    <t xml:space="preserve"> 1.経常増減の部</t>
  </si>
  <si>
    <t>(1)経常収益</t>
  </si>
  <si>
    <t>受託事業収益</t>
  </si>
  <si>
    <t>受取配分金（受託事業）</t>
  </si>
  <si>
    <t>受取材料費等（受託事業）</t>
  </si>
  <si>
    <t>受取事務費（受託事業）</t>
  </si>
  <si>
    <t>独自事業収益</t>
  </si>
  <si>
    <t>受取配分金（独自事業）</t>
  </si>
  <si>
    <t>受取材料費等（独自事業）</t>
  </si>
  <si>
    <t>受取事務費（独自事業）</t>
  </si>
  <si>
    <t>受取町委託金</t>
  </si>
  <si>
    <t>子どもの居場所づくり事業</t>
  </si>
  <si>
    <t>受取会費</t>
  </si>
  <si>
    <t>正会員受取会費</t>
  </si>
  <si>
    <t>受取補助金</t>
  </si>
  <si>
    <t>受取連合交付金</t>
  </si>
  <si>
    <t>受取県補助金</t>
  </si>
  <si>
    <t>受取町補助金</t>
  </si>
  <si>
    <t>受取受託業務収益</t>
  </si>
  <si>
    <t>労働者派遣事業等受託収益</t>
  </si>
  <si>
    <t>雑収益</t>
  </si>
  <si>
    <t>受取利息</t>
  </si>
  <si>
    <t>経常収益計</t>
  </si>
  <si>
    <t>(2)経常費用</t>
  </si>
  <si>
    <t>事業費</t>
  </si>
  <si>
    <t>支払配分金</t>
  </si>
  <si>
    <t>支払材料費等</t>
  </si>
  <si>
    <t>役員報酬</t>
  </si>
  <si>
    <t>給料手当</t>
  </si>
  <si>
    <t>臨時雇賃金</t>
  </si>
  <si>
    <t>法定福利費</t>
  </si>
  <si>
    <t>退職給付費用</t>
  </si>
  <si>
    <t>福利厚生費</t>
  </si>
  <si>
    <t>会議費</t>
  </si>
  <si>
    <t>旅費交通費</t>
  </si>
  <si>
    <t>通信運搬費</t>
  </si>
  <si>
    <t>什器備品費</t>
  </si>
  <si>
    <t>消耗品費</t>
  </si>
  <si>
    <t>修繕費</t>
  </si>
  <si>
    <t>印刷製本費</t>
  </si>
  <si>
    <t>光熱水料費</t>
  </si>
  <si>
    <t>賃借料</t>
  </si>
  <si>
    <t>保険料</t>
  </si>
  <si>
    <t>諸謝金</t>
  </si>
  <si>
    <t>租税公課</t>
  </si>
  <si>
    <t>組織活動助成費</t>
  </si>
  <si>
    <t>委託費</t>
  </si>
  <si>
    <t>研修費</t>
  </si>
  <si>
    <t>教材費</t>
  </si>
  <si>
    <t>訓練委託費</t>
  </si>
  <si>
    <t>作業適応訓練費</t>
  </si>
  <si>
    <t>支払手数料</t>
  </si>
  <si>
    <t>町補助金等返還額</t>
  </si>
  <si>
    <t>雑費</t>
  </si>
  <si>
    <t>管理費</t>
  </si>
  <si>
    <t>支払負担金</t>
  </si>
  <si>
    <t>報奨費</t>
  </si>
  <si>
    <t>経常費用計</t>
  </si>
  <si>
    <t>評価損益等調整前当期経常増減額</t>
  </si>
  <si>
    <t>基本財産評価損益等</t>
  </si>
  <si>
    <t>特定資産評価損益等</t>
  </si>
  <si>
    <t>投資有価証券評価損益等</t>
  </si>
  <si>
    <t>評価損益等計</t>
  </si>
  <si>
    <t>当期経常増減額</t>
  </si>
  <si>
    <t xml:space="preserve"> 2.経常外増減の部</t>
  </si>
  <si>
    <t>(1)経常外収益</t>
  </si>
  <si>
    <t>過年度収益修正</t>
  </si>
  <si>
    <t>経常外収益計</t>
  </si>
  <si>
    <t>(2)経常外費用</t>
  </si>
  <si>
    <t>雑損失</t>
  </si>
  <si>
    <t>過年度損失修正</t>
  </si>
  <si>
    <t>経常外費用計</t>
  </si>
  <si>
    <t>当期経常外増減額</t>
  </si>
  <si>
    <t xml:space="preserve">   他会計振替前当期一般正味財産増減額</t>
  </si>
  <si>
    <t>他会計振替額</t>
  </si>
  <si>
    <t xml:space="preserve">   当期一般正味財産増減額</t>
  </si>
  <si>
    <t xml:space="preserve">   一般正味財産期首残高</t>
  </si>
  <si>
    <t xml:space="preserve">   一般正味財産期末残高</t>
  </si>
  <si>
    <t>公益目的事業会計</t>
  </si>
  <si>
    <t>シルバー人材センター事業</t>
  </si>
  <si>
    <t>小計</t>
  </si>
  <si>
    <t>その他会計</t>
  </si>
  <si>
    <t>法人会計</t>
  </si>
  <si>
    <t>内部取引等消去</t>
  </si>
  <si>
    <t>(単位：円)</t>
  </si>
  <si>
    <t>合計</t>
  </si>
  <si>
    <t>令和 5年 4月 1日から令和 6年 3月31日まで</t>
  </si>
  <si>
    <t>Ⅱ 正味財産期末残高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</si>
</sst>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176" fontId="2" fillId="0" borderId="0" xfId="0" applyNumberFormat="1" applyFont="1" applyAlignment="1">
      <alignment horizontal="center"/>
    </xf>
    <xf numFmtId="0" fontId="2" fillId="0" borderId="0" xfId="0" applyFont="1"/>
    <xf numFmtId="176" fontId="2" fillId="0" borderId="0" xfId="0" applyNumberFormat="1" applyFont="1"/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2" borderId="11" xfId="0" applyFont="1" applyFill="1" applyBorder="1" applyAlignment="1">
      <alignment horizontal="center" vertical="center" shrinkToFit="1"/>
    </xf>
    <xf numFmtId="0" fontId="4" fillId="0" borderId="8" xfId="0" applyFont="1" applyBorder="1"/>
    <xf numFmtId="0" fontId="4" fillId="0" borderId="5" xfId="0" applyFont="1" applyBorder="1"/>
    <xf numFmtId="176" fontId="4" fillId="0" borderId="12" xfId="0" applyNumberFormat="1" applyFont="1" applyBorder="1"/>
    <xf numFmtId="0" fontId="4" fillId="0" borderId="9" xfId="0" applyFont="1" applyBorder="1"/>
    <xf numFmtId="176" fontId="4" fillId="0" borderId="13" xfId="0" applyNumberFormat="1" applyFont="1" applyBorder="1"/>
    <xf numFmtId="176" fontId="4" fillId="0" borderId="14" xfId="0" applyNumberFormat="1" applyFont="1" applyBorder="1"/>
    <xf numFmtId="0" fontId="4" fillId="0" borderId="15" xfId="0" applyFont="1" applyBorder="1"/>
    <xf numFmtId="0" fontId="4" fillId="0" borderId="1" xfId="0" applyFont="1" applyBorder="1"/>
    <xf numFmtId="176" fontId="4" fillId="0" borderId="16" xfId="0" applyNumberFormat="1" applyFont="1" applyBorder="1"/>
    <xf numFmtId="0" fontId="4" fillId="2" borderId="10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0" borderId="0" xfId="0" applyFont="1" applyAlignment="1">
      <alignment shrinkToFit="1"/>
    </xf>
    <xf numFmtId="0" fontId="0" fillId="0" borderId="0" xfId="0" applyAlignment="1">
      <alignment shrinkToFit="1"/>
    </xf>
    <xf numFmtId="0" fontId="0" fillId="0" borderId="19" xfId="0" applyBorder="1" applyAlignment="1">
      <alignment shrinkToFi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110"/>
  <sheetViews>
    <sheetView tabSelected="1" topLeftCell="A82" workbookViewId="0">
      <selection activeCell="B104" sqref="B104:E104"/>
    </sheetView>
  </sheetViews>
  <sheetFormatPr defaultRowHeight="13.5"/>
  <cols>
    <col min="1" max="4" width="2.625" style="2" customWidth="1"/>
    <col min="5" max="5" width="29.25" style="2" customWidth="1"/>
    <col min="6" max="6" width="19.125" style="3" customWidth="1"/>
    <col min="7" max="8" width="19.125" style="3" hidden="1" customWidth="1"/>
    <col min="9" max="9" width="17.875" style="3" customWidth="1"/>
    <col min="10" max="10" width="19.125" style="3" hidden="1" customWidth="1"/>
    <col min="11" max="11" width="19.125" style="3" customWidth="1"/>
    <col min="12" max="16384" width="9" style="3"/>
  </cols>
  <sheetData>
    <row r="1" spans="1:11" s="1" customFormat="1" ht="17.25">
      <c r="A1" s="4" t="s">
        <v>1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s="1" customFormat="1" ht="20.100000000000001" customHeight="1">
      <c r="A2" s="5" t="s">
        <v>89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s="1" customFormat="1" ht="14.25">
      <c r="A3" s="6"/>
      <c r="B3" s="7"/>
      <c r="C3" s="7"/>
      <c r="D3" s="7"/>
      <c r="E3" s="7"/>
      <c r="F3" s="8"/>
      <c r="G3" s="8"/>
      <c r="H3" s="8"/>
      <c r="I3" s="8"/>
      <c r="J3" s="8"/>
      <c r="K3" s="8" t="s">
        <v>87</v>
      </c>
    </row>
    <row r="4" spans="1:11" s="1" customFormat="1" ht="14.25">
      <c r="A4" s="21" t="s">
        <v>0</v>
      </c>
      <c r="B4" s="22"/>
      <c r="C4" s="22"/>
      <c r="D4" s="22"/>
      <c r="E4" s="22"/>
      <c r="F4" s="25" t="s">
        <v>81</v>
      </c>
      <c r="G4" s="26"/>
      <c r="H4" s="19" t="s">
        <v>84</v>
      </c>
      <c r="I4" s="19" t="s">
        <v>85</v>
      </c>
      <c r="J4" s="19" t="s">
        <v>86</v>
      </c>
      <c r="K4" s="19" t="s">
        <v>88</v>
      </c>
    </row>
    <row r="5" spans="1:11" s="1" customFormat="1" ht="14.25">
      <c r="A5" s="23"/>
      <c r="B5" s="24"/>
      <c r="C5" s="24"/>
      <c r="D5" s="24"/>
      <c r="E5" s="24"/>
      <c r="F5" s="9" t="s">
        <v>82</v>
      </c>
      <c r="G5" s="9" t="s">
        <v>83</v>
      </c>
      <c r="H5" s="20"/>
      <c r="I5" s="20"/>
      <c r="J5" s="20"/>
      <c r="K5" s="20"/>
    </row>
    <row r="6" spans="1:11" ht="14.25">
      <c r="A6" s="10" t="s">
        <v>2</v>
      </c>
      <c r="B6" s="11"/>
      <c r="C6" s="11"/>
      <c r="D6" s="11"/>
      <c r="E6" s="11"/>
      <c r="F6" s="12"/>
      <c r="G6" s="12"/>
      <c r="H6" s="12"/>
      <c r="I6" s="12"/>
      <c r="J6" s="12"/>
      <c r="K6" s="12"/>
    </row>
    <row r="7" spans="1:11" ht="14.25">
      <c r="A7" s="13" t="s">
        <v>3</v>
      </c>
      <c r="B7" s="6"/>
      <c r="C7" s="6"/>
      <c r="D7" s="6"/>
      <c r="E7" s="6"/>
      <c r="F7" s="14"/>
      <c r="G7" s="14"/>
      <c r="H7" s="14"/>
      <c r="I7" s="14"/>
      <c r="J7" s="14"/>
      <c r="K7" s="14"/>
    </row>
    <row r="8" spans="1:11" ht="14.25">
      <c r="A8" s="13"/>
      <c r="B8" s="6" t="s">
        <v>4</v>
      </c>
      <c r="C8" s="6"/>
      <c r="D8" s="6"/>
      <c r="E8" s="6"/>
      <c r="F8" s="14"/>
      <c r="G8" s="14"/>
      <c r="H8" s="14"/>
      <c r="I8" s="14"/>
      <c r="J8" s="14"/>
      <c r="K8" s="14"/>
    </row>
    <row r="9" spans="1:11" ht="14.25">
      <c r="A9" s="13"/>
      <c r="B9" s="6"/>
      <c r="C9" s="6" t="s">
        <v>5</v>
      </c>
      <c r="D9" s="6"/>
      <c r="E9" s="6"/>
      <c r="F9" s="14">
        <v>60680747</v>
      </c>
      <c r="G9" s="14">
        <f t="shared" ref="G9:G30" si="0">SUM(F9:F9)</f>
        <v>60680747</v>
      </c>
      <c r="H9" s="14">
        <v>0</v>
      </c>
      <c r="I9" s="14">
        <v>2370892</v>
      </c>
      <c r="J9" s="14"/>
      <c r="K9" s="14">
        <f t="shared" ref="K9:K30" si="1">SUM(G9, H9, I9, J9)</f>
        <v>63051639</v>
      </c>
    </row>
    <row r="10" spans="1:11" ht="14.25">
      <c r="A10" s="13"/>
      <c r="B10" s="6"/>
      <c r="C10" s="6"/>
      <c r="D10" s="6" t="s">
        <v>6</v>
      </c>
      <c r="E10" s="6"/>
      <c r="F10" s="14">
        <v>52829561</v>
      </c>
      <c r="G10" s="14">
        <f t="shared" si="0"/>
        <v>52829561</v>
      </c>
      <c r="H10" s="14">
        <v>0</v>
      </c>
      <c r="I10" s="14">
        <v>0</v>
      </c>
      <c r="J10" s="14"/>
      <c r="K10" s="14">
        <f t="shared" si="1"/>
        <v>52829561</v>
      </c>
    </row>
    <row r="11" spans="1:11" ht="14.25">
      <c r="A11" s="13"/>
      <c r="B11" s="6"/>
      <c r="C11" s="6"/>
      <c r="D11" s="6" t="s">
        <v>7</v>
      </c>
      <c r="E11" s="6"/>
      <c r="F11" s="14">
        <v>5229999</v>
      </c>
      <c r="G11" s="14">
        <f t="shared" si="0"/>
        <v>5229999</v>
      </c>
      <c r="H11" s="14">
        <v>0</v>
      </c>
      <c r="I11" s="14">
        <v>0</v>
      </c>
      <c r="J11" s="14"/>
      <c r="K11" s="14">
        <f t="shared" si="1"/>
        <v>5229999</v>
      </c>
    </row>
    <row r="12" spans="1:11" ht="14.25">
      <c r="A12" s="13"/>
      <c r="B12" s="6"/>
      <c r="C12" s="6"/>
      <c r="D12" s="6" t="s">
        <v>8</v>
      </c>
      <c r="E12" s="6"/>
      <c r="F12" s="14">
        <v>2621187</v>
      </c>
      <c r="G12" s="14">
        <f t="shared" si="0"/>
        <v>2621187</v>
      </c>
      <c r="H12" s="14">
        <v>0</v>
      </c>
      <c r="I12" s="14">
        <v>2370892</v>
      </c>
      <c r="J12" s="14"/>
      <c r="K12" s="14">
        <f t="shared" si="1"/>
        <v>4992079</v>
      </c>
    </row>
    <row r="13" spans="1:11" ht="14.25">
      <c r="A13" s="13"/>
      <c r="B13" s="6"/>
      <c r="C13" s="6" t="s">
        <v>9</v>
      </c>
      <c r="D13" s="6"/>
      <c r="E13" s="6"/>
      <c r="F13" s="14">
        <v>1187904</v>
      </c>
      <c r="G13" s="14">
        <f t="shared" si="0"/>
        <v>1187904</v>
      </c>
      <c r="H13" s="14">
        <v>0</v>
      </c>
      <c r="I13" s="14">
        <v>37579</v>
      </c>
      <c r="J13" s="14"/>
      <c r="K13" s="14">
        <f t="shared" si="1"/>
        <v>1225483</v>
      </c>
    </row>
    <row r="14" spans="1:11" ht="14.25">
      <c r="A14" s="13"/>
      <c r="B14" s="6"/>
      <c r="C14" s="6"/>
      <c r="D14" s="6" t="s">
        <v>10</v>
      </c>
      <c r="E14" s="6"/>
      <c r="F14" s="14">
        <v>636474</v>
      </c>
      <c r="G14" s="14">
        <f t="shared" si="0"/>
        <v>636474</v>
      </c>
      <c r="H14" s="14">
        <v>0</v>
      </c>
      <c r="I14" s="14">
        <v>0</v>
      </c>
      <c r="J14" s="14"/>
      <c r="K14" s="14">
        <f t="shared" si="1"/>
        <v>636474</v>
      </c>
    </row>
    <row r="15" spans="1:11" ht="14.25">
      <c r="A15" s="13"/>
      <c r="B15" s="6"/>
      <c r="C15" s="6"/>
      <c r="D15" s="6" t="s">
        <v>11</v>
      </c>
      <c r="E15" s="6"/>
      <c r="F15" s="14">
        <v>513855</v>
      </c>
      <c r="G15" s="14">
        <f t="shared" si="0"/>
        <v>513855</v>
      </c>
      <c r="H15" s="14">
        <v>0</v>
      </c>
      <c r="I15" s="14">
        <v>0</v>
      </c>
      <c r="J15" s="14"/>
      <c r="K15" s="14">
        <f t="shared" si="1"/>
        <v>513855</v>
      </c>
    </row>
    <row r="16" spans="1:11" ht="14.25">
      <c r="A16" s="13"/>
      <c r="B16" s="6"/>
      <c r="C16" s="6"/>
      <c r="D16" s="6" t="s">
        <v>12</v>
      </c>
      <c r="E16" s="6"/>
      <c r="F16" s="14">
        <v>37575</v>
      </c>
      <c r="G16" s="14">
        <f t="shared" si="0"/>
        <v>37575</v>
      </c>
      <c r="H16" s="14">
        <v>0</v>
      </c>
      <c r="I16" s="14">
        <v>37579</v>
      </c>
      <c r="J16" s="14"/>
      <c r="K16" s="14">
        <f t="shared" si="1"/>
        <v>75154</v>
      </c>
    </row>
    <row r="17" spans="1:11" ht="14.25">
      <c r="A17" s="13"/>
      <c r="B17" s="6"/>
      <c r="C17" s="6" t="s">
        <v>13</v>
      </c>
      <c r="D17" s="6"/>
      <c r="E17" s="6"/>
      <c r="F17" s="14">
        <v>1245400</v>
      </c>
      <c r="G17" s="14">
        <f t="shared" si="0"/>
        <v>1245400</v>
      </c>
      <c r="H17" s="14">
        <v>0</v>
      </c>
      <c r="I17" s="14">
        <v>0</v>
      </c>
      <c r="J17" s="14"/>
      <c r="K17" s="14">
        <f t="shared" si="1"/>
        <v>1245400</v>
      </c>
    </row>
    <row r="18" spans="1:11" ht="14.25">
      <c r="A18" s="13"/>
      <c r="B18" s="6"/>
      <c r="C18" s="6"/>
      <c r="D18" s="6" t="s">
        <v>14</v>
      </c>
      <c r="E18" s="6"/>
      <c r="F18" s="14">
        <v>1245400</v>
      </c>
      <c r="G18" s="14">
        <f t="shared" si="0"/>
        <v>1245400</v>
      </c>
      <c r="H18" s="14">
        <v>0</v>
      </c>
      <c r="I18" s="14">
        <v>0</v>
      </c>
      <c r="J18" s="14"/>
      <c r="K18" s="14">
        <f t="shared" si="1"/>
        <v>1245400</v>
      </c>
    </row>
    <row r="19" spans="1:11" ht="14.25">
      <c r="A19" s="13"/>
      <c r="B19" s="6"/>
      <c r="C19" s="6" t="s">
        <v>15</v>
      </c>
      <c r="D19" s="6"/>
      <c r="E19" s="6"/>
      <c r="F19" s="14">
        <v>173500</v>
      </c>
      <c r="G19" s="14">
        <f t="shared" si="0"/>
        <v>173500</v>
      </c>
      <c r="H19" s="14">
        <v>0</v>
      </c>
      <c r="I19" s="14">
        <v>173500</v>
      </c>
      <c r="J19" s="14"/>
      <c r="K19" s="14">
        <f t="shared" si="1"/>
        <v>347000</v>
      </c>
    </row>
    <row r="20" spans="1:11" ht="14.25">
      <c r="A20" s="13"/>
      <c r="B20" s="6"/>
      <c r="C20" s="6"/>
      <c r="D20" s="6" t="s">
        <v>16</v>
      </c>
      <c r="E20" s="6"/>
      <c r="F20" s="14">
        <v>173500</v>
      </c>
      <c r="G20" s="14">
        <f t="shared" si="0"/>
        <v>173500</v>
      </c>
      <c r="H20" s="14">
        <v>0</v>
      </c>
      <c r="I20" s="14">
        <v>173500</v>
      </c>
      <c r="J20" s="14"/>
      <c r="K20" s="14">
        <f t="shared" si="1"/>
        <v>347000</v>
      </c>
    </row>
    <row r="21" spans="1:11" ht="14.25">
      <c r="A21" s="13"/>
      <c r="B21" s="6"/>
      <c r="C21" s="6" t="s">
        <v>17</v>
      </c>
      <c r="D21" s="6"/>
      <c r="E21" s="6"/>
      <c r="F21" s="14">
        <v>19767000</v>
      </c>
      <c r="G21" s="14">
        <f t="shared" si="0"/>
        <v>19767000</v>
      </c>
      <c r="H21" s="14">
        <v>0</v>
      </c>
      <c r="I21" s="14">
        <v>0</v>
      </c>
      <c r="J21" s="14"/>
      <c r="K21" s="14">
        <f t="shared" si="1"/>
        <v>19767000</v>
      </c>
    </row>
    <row r="22" spans="1:11" ht="14.25">
      <c r="A22" s="13"/>
      <c r="B22" s="6"/>
      <c r="C22" s="6"/>
      <c r="D22" s="6" t="s">
        <v>18</v>
      </c>
      <c r="E22" s="6"/>
      <c r="F22" s="14">
        <v>9767000</v>
      </c>
      <c r="G22" s="14">
        <f t="shared" si="0"/>
        <v>9767000</v>
      </c>
      <c r="H22" s="14">
        <v>0</v>
      </c>
      <c r="I22" s="14">
        <v>0</v>
      </c>
      <c r="J22" s="14"/>
      <c r="K22" s="14">
        <f t="shared" si="1"/>
        <v>9767000</v>
      </c>
    </row>
    <row r="23" spans="1:11" ht="14.25">
      <c r="A23" s="13"/>
      <c r="B23" s="6"/>
      <c r="C23" s="6"/>
      <c r="D23" s="6" t="s">
        <v>19</v>
      </c>
      <c r="E23" s="6"/>
      <c r="F23" s="14">
        <v>0</v>
      </c>
      <c r="G23" s="14">
        <f t="shared" si="0"/>
        <v>0</v>
      </c>
      <c r="H23" s="14">
        <v>0</v>
      </c>
      <c r="I23" s="14">
        <v>0</v>
      </c>
      <c r="J23" s="14"/>
      <c r="K23" s="14">
        <f t="shared" si="1"/>
        <v>0</v>
      </c>
    </row>
    <row r="24" spans="1:11" ht="14.25">
      <c r="A24" s="13"/>
      <c r="B24" s="6"/>
      <c r="C24" s="6"/>
      <c r="D24" s="6" t="s">
        <v>20</v>
      </c>
      <c r="E24" s="6"/>
      <c r="F24" s="14">
        <v>10000000</v>
      </c>
      <c r="G24" s="14">
        <f t="shared" si="0"/>
        <v>10000000</v>
      </c>
      <c r="H24" s="14">
        <v>0</v>
      </c>
      <c r="I24" s="14">
        <v>0</v>
      </c>
      <c r="J24" s="14"/>
      <c r="K24" s="14">
        <f t="shared" si="1"/>
        <v>10000000</v>
      </c>
    </row>
    <row r="25" spans="1:11" ht="14.25">
      <c r="A25" s="13"/>
      <c r="B25" s="6"/>
      <c r="C25" s="6" t="s">
        <v>21</v>
      </c>
      <c r="D25" s="6"/>
      <c r="E25" s="6"/>
      <c r="F25" s="14">
        <v>374704</v>
      </c>
      <c r="G25" s="14">
        <f t="shared" si="0"/>
        <v>374704</v>
      </c>
      <c r="H25" s="14">
        <v>0</v>
      </c>
      <c r="I25" s="14">
        <v>0</v>
      </c>
      <c r="J25" s="14"/>
      <c r="K25" s="14">
        <f t="shared" si="1"/>
        <v>374704</v>
      </c>
    </row>
    <row r="26" spans="1:11" ht="14.25">
      <c r="A26" s="13"/>
      <c r="B26" s="6"/>
      <c r="C26" s="6"/>
      <c r="D26" s="6" t="s">
        <v>22</v>
      </c>
      <c r="E26" s="6"/>
      <c r="F26" s="14">
        <v>374704</v>
      </c>
      <c r="G26" s="14">
        <f t="shared" si="0"/>
        <v>374704</v>
      </c>
      <c r="H26" s="14">
        <v>0</v>
      </c>
      <c r="I26" s="14">
        <v>0</v>
      </c>
      <c r="J26" s="14"/>
      <c r="K26" s="14">
        <f t="shared" si="1"/>
        <v>374704</v>
      </c>
    </row>
    <row r="27" spans="1:11" ht="14.25">
      <c r="A27" s="13"/>
      <c r="B27" s="6"/>
      <c r="C27" s="6" t="s">
        <v>23</v>
      </c>
      <c r="D27" s="6"/>
      <c r="E27" s="6"/>
      <c r="F27" s="14">
        <v>366287</v>
      </c>
      <c r="G27" s="14">
        <f t="shared" si="0"/>
        <v>366287</v>
      </c>
      <c r="H27" s="14">
        <v>0</v>
      </c>
      <c r="I27" s="14">
        <v>11</v>
      </c>
      <c r="J27" s="14"/>
      <c r="K27" s="14">
        <f t="shared" si="1"/>
        <v>366298</v>
      </c>
    </row>
    <row r="28" spans="1:11" ht="14.25">
      <c r="A28" s="13"/>
      <c r="B28" s="6"/>
      <c r="C28" s="6"/>
      <c r="D28" s="6" t="s">
        <v>24</v>
      </c>
      <c r="E28" s="6"/>
      <c r="F28" s="14">
        <v>144</v>
      </c>
      <c r="G28" s="14">
        <f t="shared" si="0"/>
        <v>144</v>
      </c>
      <c r="H28" s="14">
        <v>0</v>
      </c>
      <c r="I28" s="14">
        <v>11</v>
      </c>
      <c r="J28" s="14"/>
      <c r="K28" s="14">
        <f t="shared" si="1"/>
        <v>155</v>
      </c>
    </row>
    <row r="29" spans="1:11" ht="14.25">
      <c r="A29" s="13"/>
      <c r="B29" s="6"/>
      <c r="C29" s="6"/>
      <c r="D29" s="6" t="s">
        <v>23</v>
      </c>
      <c r="E29" s="6"/>
      <c r="F29" s="14">
        <v>366143</v>
      </c>
      <c r="G29" s="14">
        <f t="shared" si="0"/>
        <v>366143</v>
      </c>
      <c r="H29" s="14">
        <v>0</v>
      </c>
      <c r="I29" s="14">
        <v>0</v>
      </c>
      <c r="J29" s="14"/>
      <c r="K29" s="14">
        <f t="shared" si="1"/>
        <v>366143</v>
      </c>
    </row>
    <row r="30" spans="1:11" ht="14.25">
      <c r="A30" s="13"/>
      <c r="B30" s="6"/>
      <c r="C30" s="6" t="s">
        <v>25</v>
      </c>
      <c r="D30" s="6"/>
      <c r="E30" s="6"/>
      <c r="F30" s="15">
        <v>83795542</v>
      </c>
      <c r="G30" s="15">
        <f t="shared" si="0"/>
        <v>83795542</v>
      </c>
      <c r="H30" s="15">
        <v>0</v>
      </c>
      <c r="I30" s="15">
        <v>2581982</v>
      </c>
      <c r="J30" s="15"/>
      <c r="K30" s="15">
        <f t="shared" si="1"/>
        <v>86377524</v>
      </c>
    </row>
    <row r="31" spans="1:11" ht="14.25">
      <c r="A31" s="13"/>
      <c r="B31" s="6" t="s">
        <v>26</v>
      </c>
      <c r="C31" s="6"/>
      <c r="D31" s="6"/>
      <c r="E31" s="6"/>
      <c r="F31" s="14"/>
      <c r="G31" s="14"/>
      <c r="H31" s="14"/>
      <c r="I31" s="14"/>
      <c r="J31" s="14"/>
      <c r="K31" s="14"/>
    </row>
    <row r="32" spans="1:11" ht="14.25">
      <c r="A32" s="13"/>
      <c r="B32" s="6"/>
      <c r="C32" s="6" t="s">
        <v>27</v>
      </c>
      <c r="D32" s="6"/>
      <c r="E32" s="6"/>
      <c r="F32" s="14">
        <v>85273732</v>
      </c>
      <c r="G32" s="14">
        <f t="shared" ref="G32:G63" si="2">SUM(F32:F32)</f>
        <v>85273732</v>
      </c>
      <c r="H32" s="14">
        <v>0</v>
      </c>
      <c r="I32" s="14">
        <v>0</v>
      </c>
      <c r="J32" s="14"/>
      <c r="K32" s="14">
        <f t="shared" ref="K32:K63" si="3">SUM(G32, H32, I32, J32)</f>
        <v>85273732</v>
      </c>
    </row>
    <row r="33" spans="1:11" ht="14.25">
      <c r="A33" s="13"/>
      <c r="B33" s="6"/>
      <c r="C33" s="6"/>
      <c r="D33" s="6" t="s">
        <v>28</v>
      </c>
      <c r="E33" s="6"/>
      <c r="F33" s="14">
        <v>53466035</v>
      </c>
      <c r="G33" s="14">
        <f t="shared" si="2"/>
        <v>53466035</v>
      </c>
      <c r="H33" s="14">
        <v>0</v>
      </c>
      <c r="I33" s="14">
        <v>0</v>
      </c>
      <c r="J33" s="14"/>
      <c r="K33" s="14">
        <f t="shared" si="3"/>
        <v>53466035</v>
      </c>
    </row>
    <row r="34" spans="1:11" ht="14.25">
      <c r="A34" s="13"/>
      <c r="B34" s="6"/>
      <c r="C34" s="6"/>
      <c r="D34" s="6" t="s">
        <v>29</v>
      </c>
      <c r="E34" s="6"/>
      <c r="F34" s="14">
        <v>5743854</v>
      </c>
      <c r="G34" s="14">
        <f t="shared" si="2"/>
        <v>5743854</v>
      </c>
      <c r="H34" s="14">
        <v>0</v>
      </c>
      <c r="I34" s="14">
        <v>0</v>
      </c>
      <c r="J34" s="14"/>
      <c r="K34" s="14">
        <f t="shared" si="3"/>
        <v>5743854</v>
      </c>
    </row>
    <row r="35" spans="1:11" ht="14.25">
      <c r="A35" s="13"/>
      <c r="B35" s="6"/>
      <c r="C35" s="6"/>
      <c r="D35" s="6" t="s">
        <v>30</v>
      </c>
      <c r="E35" s="6"/>
      <c r="F35" s="14">
        <v>61848</v>
      </c>
      <c r="G35" s="14">
        <f t="shared" si="2"/>
        <v>61848</v>
      </c>
      <c r="H35" s="14">
        <v>0</v>
      </c>
      <c r="I35" s="14">
        <v>0</v>
      </c>
      <c r="J35" s="14"/>
      <c r="K35" s="14">
        <f t="shared" si="3"/>
        <v>61848</v>
      </c>
    </row>
    <row r="36" spans="1:11" ht="14.25">
      <c r="A36" s="13"/>
      <c r="B36" s="6"/>
      <c r="C36" s="6"/>
      <c r="D36" s="6" t="s">
        <v>31</v>
      </c>
      <c r="E36" s="6"/>
      <c r="F36" s="14">
        <v>9410138</v>
      </c>
      <c r="G36" s="14">
        <f t="shared" si="2"/>
        <v>9410138</v>
      </c>
      <c r="H36" s="14">
        <v>0</v>
      </c>
      <c r="I36" s="14">
        <v>0</v>
      </c>
      <c r="J36" s="14"/>
      <c r="K36" s="14">
        <f t="shared" si="3"/>
        <v>9410138</v>
      </c>
    </row>
    <row r="37" spans="1:11" ht="14.25">
      <c r="A37" s="13"/>
      <c r="B37" s="6"/>
      <c r="C37" s="6"/>
      <c r="D37" s="6" t="s">
        <v>32</v>
      </c>
      <c r="E37" s="6"/>
      <c r="F37" s="14">
        <v>3119160</v>
      </c>
      <c r="G37" s="14">
        <f t="shared" si="2"/>
        <v>3119160</v>
      </c>
      <c r="H37" s="14">
        <v>0</v>
      </c>
      <c r="I37" s="14">
        <v>0</v>
      </c>
      <c r="J37" s="14"/>
      <c r="K37" s="14">
        <f t="shared" si="3"/>
        <v>3119160</v>
      </c>
    </row>
    <row r="38" spans="1:11" ht="14.25">
      <c r="A38" s="13"/>
      <c r="B38" s="6"/>
      <c r="C38" s="6"/>
      <c r="D38" s="6" t="s">
        <v>33</v>
      </c>
      <c r="E38" s="6"/>
      <c r="F38" s="14">
        <v>1054211</v>
      </c>
      <c r="G38" s="14">
        <f t="shared" si="2"/>
        <v>1054211</v>
      </c>
      <c r="H38" s="14">
        <v>0</v>
      </c>
      <c r="I38" s="14">
        <v>0</v>
      </c>
      <c r="J38" s="14"/>
      <c r="K38" s="14">
        <f t="shared" si="3"/>
        <v>1054211</v>
      </c>
    </row>
    <row r="39" spans="1:11" ht="14.25">
      <c r="A39" s="13"/>
      <c r="B39" s="6"/>
      <c r="C39" s="6"/>
      <c r="D39" s="6" t="s">
        <v>34</v>
      </c>
      <c r="E39" s="6"/>
      <c r="F39" s="14">
        <v>408000</v>
      </c>
      <c r="G39" s="14">
        <f t="shared" si="2"/>
        <v>408000</v>
      </c>
      <c r="H39" s="14">
        <v>0</v>
      </c>
      <c r="I39" s="14">
        <v>0</v>
      </c>
      <c r="J39" s="14"/>
      <c r="K39" s="14">
        <f t="shared" si="3"/>
        <v>408000</v>
      </c>
    </row>
    <row r="40" spans="1:11" ht="14.25">
      <c r="A40" s="13"/>
      <c r="B40" s="6"/>
      <c r="C40" s="6"/>
      <c r="D40" s="6" t="s">
        <v>35</v>
      </c>
      <c r="E40" s="6"/>
      <c r="F40" s="14">
        <v>27840</v>
      </c>
      <c r="G40" s="14">
        <f t="shared" si="2"/>
        <v>27840</v>
      </c>
      <c r="H40" s="14">
        <v>0</v>
      </c>
      <c r="I40" s="14">
        <v>0</v>
      </c>
      <c r="J40" s="14"/>
      <c r="K40" s="14">
        <f t="shared" si="3"/>
        <v>27840</v>
      </c>
    </row>
    <row r="41" spans="1:11" ht="14.25">
      <c r="A41" s="13"/>
      <c r="B41" s="6"/>
      <c r="C41" s="6"/>
      <c r="D41" s="6" t="s">
        <v>36</v>
      </c>
      <c r="E41" s="6"/>
      <c r="F41" s="14">
        <v>13198</v>
      </c>
      <c r="G41" s="14">
        <f t="shared" si="2"/>
        <v>13198</v>
      </c>
      <c r="H41" s="14">
        <v>0</v>
      </c>
      <c r="I41" s="14">
        <v>0</v>
      </c>
      <c r="J41" s="14"/>
      <c r="K41" s="14">
        <f t="shared" si="3"/>
        <v>13198</v>
      </c>
    </row>
    <row r="42" spans="1:11" ht="14.25">
      <c r="A42" s="13"/>
      <c r="B42" s="6"/>
      <c r="C42" s="6"/>
      <c r="D42" s="6" t="s">
        <v>37</v>
      </c>
      <c r="E42" s="6"/>
      <c r="F42" s="14">
        <v>1940</v>
      </c>
      <c r="G42" s="14">
        <f t="shared" si="2"/>
        <v>1940</v>
      </c>
      <c r="H42" s="14">
        <v>0</v>
      </c>
      <c r="I42" s="14">
        <v>0</v>
      </c>
      <c r="J42" s="14"/>
      <c r="K42" s="14">
        <f t="shared" si="3"/>
        <v>1940</v>
      </c>
    </row>
    <row r="43" spans="1:11" ht="14.25">
      <c r="A43" s="13"/>
      <c r="B43" s="6"/>
      <c r="C43" s="6"/>
      <c r="D43" s="6" t="s">
        <v>38</v>
      </c>
      <c r="E43" s="6"/>
      <c r="F43" s="14">
        <v>461315</v>
      </c>
      <c r="G43" s="14">
        <f t="shared" si="2"/>
        <v>461315</v>
      </c>
      <c r="H43" s="14">
        <v>0</v>
      </c>
      <c r="I43" s="14">
        <v>0</v>
      </c>
      <c r="J43" s="14"/>
      <c r="K43" s="14">
        <f t="shared" si="3"/>
        <v>461315</v>
      </c>
    </row>
    <row r="44" spans="1:11" ht="14.25">
      <c r="A44" s="13"/>
      <c r="B44" s="6"/>
      <c r="C44" s="6"/>
      <c r="D44" s="6" t="s">
        <v>39</v>
      </c>
      <c r="E44" s="6"/>
      <c r="F44" s="14">
        <v>217240</v>
      </c>
      <c r="G44" s="14">
        <f t="shared" si="2"/>
        <v>217240</v>
      </c>
      <c r="H44" s="14">
        <v>0</v>
      </c>
      <c r="I44" s="14">
        <v>0</v>
      </c>
      <c r="J44" s="14"/>
      <c r="K44" s="14">
        <f t="shared" si="3"/>
        <v>217240</v>
      </c>
    </row>
    <row r="45" spans="1:11" ht="14.25">
      <c r="A45" s="13"/>
      <c r="B45" s="6"/>
      <c r="C45" s="6"/>
      <c r="D45" s="6" t="s">
        <v>40</v>
      </c>
      <c r="E45" s="6"/>
      <c r="F45" s="14">
        <v>1061461</v>
      </c>
      <c r="G45" s="14">
        <f t="shared" si="2"/>
        <v>1061461</v>
      </c>
      <c r="H45" s="14">
        <v>0</v>
      </c>
      <c r="I45" s="14">
        <v>0</v>
      </c>
      <c r="J45" s="14"/>
      <c r="K45" s="14">
        <f t="shared" si="3"/>
        <v>1061461</v>
      </c>
    </row>
    <row r="46" spans="1:11" ht="14.25">
      <c r="A46" s="13"/>
      <c r="B46" s="6"/>
      <c r="C46" s="6"/>
      <c r="D46" s="6" t="s">
        <v>41</v>
      </c>
      <c r="E46" s="6"/>
      <c r="F46" s="14">
        <v>0</v>
      </c>
      <c r="G46" s="14">
        <f t="shared" si="2"/>
        <v>0</v>
      </c>
      <c r="H46" s="14">
        <v>0</v>
      </c>
      <c r="I46" s="14">
        <v>0</v>
      </c>
      <c r="J46" s="14"/>
      <c r="K46" s="14">
        <f t="shared" si="3"/>
        <v>0</v>
      </c>
    </row>
    <row r="47" spans="1:11" ht="14.25">
      <c r="A47" s="13"/>
      <c r="B47" s="6"/>
      <c r="C47" s="6"/>
      <c r="D47" s="6" t="s">
        <v>42</v>
      </c>
      <c r="E47" s="6"/>
      <c r="F47" s="14">
        <v>325600</v>
      </c>
      <c r="G47" s="14">
        <f t="shared" si="2"/>
        <v>325600</v>
      </c>
      <c r="H47" s="14">
        <v>0</v>
      </c>
      <c r="I47" s="14">
        <v>0</v>
      </c>
      <c r="J47" s="14"/>
      <c r="K47" s="14">
        <f t="shared" si="3"/>
        <v>325600</v>
      </c>
    </row>
    <row r="48" spans="1:11" ht="14.25">
      <c r="A48" s="13"/>
      <c r="B48" s="6"/>
      <c r="C48" s="6"/>
      <c r="D48" s="6" t="s">
        <v>43</v>
      </c>
      <c r="E48" s="6"/>
      <c r="F48" s="14">
        <v>688958</v>
      </c>
      <c r="G48" s="14">
        <f t="shared" si="2"/>
        <v>688958</v>
      </c>
      <c r="H48" s="14">
        <v>0</v>
      </c>
      <c r="I48" s="14">
        <v>0</v>
      </c>
      <c r="J48" s="14"/>
      <c r="K48" s="14">
        <f t="shared" si="3"/>
        <v>688958</v>
      </c>
    </row>
    <row r="49" spans="1:11" ht="14.25">
      <c r="A49" s="13"/>
      <c r="B49" s="6"/>
      <c r="C49" s="6"/>
      <c r="D49" s="6" t="s">
        <v>44</v>
      </c>
      <c r="E49" s="6"/>
      <c r="F49" s="14">
        <v>2173766</v>
      </c>
      <c r="G49" s="14">
        <f t="shared" si="2"/>
        <v>2173766</v>
      </c>
      <c r="H49" s="14">
        <v>0</v>
      </c>
      <c r="I49" s="14">
        <v>0</v>
      </c>
      <c r="J49" s="14"/>
      <c r="K49" s="14">
        <f t="shared" si="3"/>
        <v>2173766</v>
      </c>
    </row>
    <row r="50" spans="1:11" ht="14.25">
      <c r="A50" s="13"/>
      <c r="B50" s="6"/>
      <c r="C50" s="6"/>
      <c r="D50" s="6" t="s">
        <v>45</v>
      </c>
      <c r="E50" s="6"/>
      <c r="F50" s="14">
        <v>703860</v>
      </c>
      <c r="G50" s="14">
        <f t="shared" si="2"/>
        <v>703860</v>
      </c>
      <c r="H50" s="14">
        <v>0</v>
      </c>
      <c r="I50" s="14">
        <v>0</v>
      </c>
      <c r="J50" s="14"/>
      <c r="K50" s="14">
        <f t="shared" si="3"/>
        <v>703860</v>
      </c>
    </row>
    <row r="51" spans="1:11" ht="14.25">
      <c r="A51" s="13"/>
      <c r="B51" s="6"/>
      <c r="C51" s="6"/>
      <c r="D51" s="6" t="s">
        <v>46</v>
      </c>
      <c r="E51" s="6"/>
      <c r="F51" s="14">
        <v>1930091</v>
      </c>
      <c r="G51" s="14">
        <f t="shared" si="2"/>
        <v>1930091</v>
      </c>
      <c r="H51" s="14">
        <v>0</v>
      </c>
      <c r="I51" s="14">
        <v>0</v>
      </c>
      <c r="J51" s="14"/>
      <c r="K51" s="14">
        <f t="shared" si="3"/>
        <v>1930091</v>
      </c>
    </row>
    <row r="52" spans="1:11" ht="14.25">
      <c r="A52" s="13"/>
      <c r="B52" s="6"/>
      <c r="C52" s="6"/>
      <c r="D52" s="6" t="s">
        <v>47</v>
      </c>
      <c r="E52" s="6"/>
      <c r="F52" s="14">
        <v>519347</v>
      </c>
      <c r="G52" s="14">
        <f t="shared" si="2"/>
        <v>519347</v>
      </c>
      <c r="H52" s="14">
        <v>0</v>
      </c>
      <c r="I52" s="14">
        <v>0</v>
      </c>
      <c r="J52" s="14"/>
      <c r="K52" s="14">
        <f t="shared" si="3"/>
        <v>519347</v>
      </c>
    </row>
    <row r="53" spans="1:11" ht="14.25">
      <c r="A53" s="13"/>
      <c r="B53" s="6"/>
      <c r="C53" s="6"/>
      <c r="D53" s="6" t="s">
        <v>48</v>
      </c>
      <c r="E53" s="6"/>
      <c r="F53" s="14">
        <v>0</v>
      </c>
      <c r="G53" s="14">
        <f t="shared" si="2"/>
        <v>0</v>
      </c>
      <c r="H53" s="14">
        <v>0</v>
      </c>
      <c r="I53" s="14">
        <v>0</v>
      </c>
      <c r="J53" s="14"/>
      <c r="K53" s="14">
        <f t="shared" si="3"/>
        <v>0</v>
      </c>
    </row>
    <row r="54" spans="1:11" ht="14.25">
      <c r="A54" s="13"/>
      <c r="B54" s="6"/>
      <c r="C54" s="6"/>
      <c r="D54" s="6" t="s">
        <v>49</v>
      </c>
      <c r="E54" s="6"/>
      <c r="F54" s="14">
        <v>3732224</v>
      </c>
      <c r="G54" s="14">
        <f t="shared" si="2"/>
        <v>3732224</v>
      </c>
      <c r="H54" s="14">
        <v>0</v>
      </c>
      <c r="I54" s="14">
        <v>0</v>
      </c>
      <c r="J54" s="14"/>
      <c r="K54" s="14">
        <f t="shared" si="3"/>
        <v>3732224</v>
      </c>
    </row>
    <row r="55" spans="1:11" ht="14.25">
      <c r="A55" s="13"/>
      <c r="B55" s="6"/>
      <c r="C55" s="6"/>
      <c r="D55" s="6" t="s">
        <v>50</v>
      </c>
      <c r="E55" s="6"/>
      <c r="F55" s="14">
        <v>0</v>
      </c>
      <c r="G55" s="14">
        <f t="shared" si="2"/>
        <v>0</v>
      </c>
      <c r="H55" s="14">
        <v>0</v>
      </c>
      <c r="I55" s="14">
        <v>0</v>
      </c>
      <c r="J55" s="14"/>
      <c r="K55" s="14">
        <f t="shared" si="3"/>
        <v>0</v>
      </c>
    </row>
    <row r="56" spans="1:11" ht="14.25">
      <c r="A56" s="13"/>
      <c r="B56" s="6"/>
      <c r="C56" s="6"/>
      <c r="D56" s="6" t="s">
        <v>51</v>
      </c>
      <c r="E56" s="6"/>
      <c r="F56" s="14">
        <v>0</v>
      </c>
      <c r="G56" s="14">
        <f t="shared" si="2"/>
        <v>0</v>
      </c>
      <c r="H56" s="14">
        <v>0</v>
      </c>
      <c r="I56" s="14">
        <v>0</v>
      </c>
      <c r="J56" s="14"/>
      <c r="K56" s="14">
        <f t="shared" si="3"/>
        <v>0</v>
      </c>
    </row>
    <row r="57" spans="1:11" ht="14.25">
      <c r="A57" s="13"/>
      <c r="B57" s="6"/>
      <c r="C57" s="6"/>
      <c r="D57" s="6" t="s">
        <v>52</v>
      </c>
      <c r="E57" s="6"/>
      <c r="F57" s="14">
        <v>4500</v>
      </c>
      <c r="G57" s="14">
        <f t="shared" si="2"/>
        <v>4500</v>
      </c>
      <c r="H57" s="14">
        <v>0</v>
      </c>
      <c r="I57" s="14">
        <v>0</v>
      </c>
      <c r="J57" s="14"/>
      <c r="K57" s="14">
        <f t="shared" si="3"/>
        <v>4500</v>
      </c>
    </row>
    <row r="58" spans="1:11" ht="14.25">
      <c r="A58" s="13"/>
      <c r="B58" s="6"/>
      <c r="C58" s="6"/>
      <c r="D58" s="6" t="s">
        <v>53</v>
      </c>
      <c r="E58" s="6"/>
      <c r="F58" s="14">
        <v>0</v>
      </c>
      <c r="G58" s="14">
        <f t="shared" si="2"/>
        <v>0</v>
      </c>
      <c r="H58" s="14">
        <v>0</v>
      </c>
      <c r="I58" s="14">
        <v>0</v>
      </c>
      <c r="J58" s="14"/>
      <c r="K58" s="14">
        <f t="shared" si="3"/>
        <v>0</v>
      </c>
    </row>
    <row r="59" spans="1:11" ht="14.25">
      <c r="A59" s="13"/>
      <c r="B59" s="6"/>
      <c r="C59" s="6"/>
      <c r="D59" s="6" t="s">
        <v>54</v>
      </c>
      <c r="E59" s="6"/>
      <c r="F59" s="14">
        <v>17153</v>
      </c>
      <c r="G59" s="14">
        <f t="shared" si="2"/>
        <v>17153</v>
      </c>
      <c r="H59" s="14">
        <v>0</v>
      </c>
      <c r="I59" s="14">
        <v>0</v>
      </c>
      <c r="J59" s="14"/>
      <c r="K59" s="14">
        <f t="shared" si="3"/>
        <v>17153</v>
      </c>
    </row>
    <row r="60" spans="1:11" ht="14.25" hidden="1">
      <c r="A60" s="13"/>
      <c r="B60" s="6"/>
      <c r="C60" s="6"/>
      <c r="D60" s="6" t="s">
        <v>55</v>
      </c>
      <c r="E60" s="6"/>
      <c r="F60" s="14">
        <v>0</v>
      </c>
      <c r="G60" s="14">
        <f t="shared" si="2"/>
        <v>0</v>
      </c>
      <c r="H60" s="14">
        <v>0</v>
      </c>
      <c r="I60" s="14">
        <v>0</v>
      </c>
      <c r="J60" s="14"/>
      <c r="K60" s="14">
        <f t="shared" si="3"/>
        <v>0</v>
      </c>
    </row>
    <row r="61" spans="1:11" ht="14.25">
      <c r="A61" s="13"/>
      <c r="B61" s="6"/>
      <c r="C61" s="6"/>
      <c r="D61" s="6" t="s">
        <v>56</v>
      </c>
      <c r="E61" s="6"/>
      <c r="F61" s="14">
        <v>131993</v>
      </c>
      <c r="G61" s="14">
        <f t="shared" si="2"/>
        <v>131993</v>
      </c>
      <c r="H61" s="14">
        <v>0</v>
      </c>
      <c r="I61" s="14">
        <v>0</v>
      </c>
      <c r="J61" s="14"/>
      <c r="K61" s="14">
        <f t="shared" si="3"/>
        <v>131993</v>
      </c>
    </row>
    <row r="62" spans="1:11" ht="14.25">
      <c r="A62" s="13"/>
      <c r="B62" s="6"/>
      <c r="C62" s="6" t="s">
        <v>57</v>
      </c>
      <c r="D62" s="6"/>
      <c r="E62" s="6"/>
      <c r="F62" s="14">
        <v>0</v>
      </c>
      <c r="G62" s="14">
        <f t="shared" si="2"/>
        <v>0</v>
      </c>
      <c r="H62" s="14">
        <v>0</v>
      </c>
      <c r="I62" s="14">
        <v>2989901</v>
      </c>
      <c r="J62" s="14"/>
      <c r="K62" s="14">
        <f t="shared" si="3"/>
        <v>2989901</v>
      </c>
    </row>
    <row r="63" spans="1:11" ht="14.25">
      <c r="A63" s="13"/>
      <c r="B63" s="6"/>
      <c r="C63" s="6"/>
      <c r="D63" s="6" t="s">
        <v>30</v>
      </c>
      <c r="E63" s="6"/>
      <c r="F63" s="14">
        <v>0</v>
      </c>
      <c r="G63" s="14">
        <f t="shared" si="2"/>
        <v>0</v>
      </c>
      <c r="H63" s="14">
        <v>0</v>
      </c>
      <c r="I63" s="14">
        <v>1017846</v>
      </c>
      <c r="J63" s="14"/>
      <c r="K63" s="14">
        <f t="shared" si="3"/>
        <v>1017846</v>
      </c>
    </row>
    <row r="64" spans="1:11" ht="14.25">
      <c r="A64" s="13"/>
      <c r="B64" s="6"/>
      <c r="C64" s="6"/>
      <c r="D64" s="6" t="s">
        <v>31</v>
      </c>
      <c r="E64" s="6"/>
      <c r="F64" s="14">
        <v>0</v>
      </c>
      <c r="G64" s="14">
        <f t="shared" ref="G64:G91" si="4">SUM(F64:F64)</f>
        <v>0</v>
      </c>
      <c r="H64" s="14">
        <v>0</v>
      </c>
      <c r="I64" s="14">
        <v>593807</v>
      </c>
      <c r="J64" s="14"/>
      <c r="K64" s="14">
        <f t="shared" ref="K64:K91" si="5">SUM(G64, H64, I64, J64)</f>
        <v>593807</v>
      </c>
    </row>
    <row r="65" spans="1:11" ht="14.25">
      <c r="A65" s="13"/>
      <c r="B65" s="6"/>
      <c r="C65" s="6"/>
      <c r="D65" s="6" t="s">
        <v>33</v>
      </c>
      <c r="E65" s="6"/>
      <c r="F65" s="14">
        <v>0</v>
      </c>
      <c r="G65" s="14">
        <f t="shared" si="4"/>
        <v>0</v>
      </c>
      <c r="H65" s="14">
        <v>0</v>
      </c>
      <c r="I65" s="14">
        <v>109528</v>
      </c>
      <c r="J65" s="14"/>
      <c r="K65" s="14">
        <f t="shared" si="5"/>
        <v>109528</v>
      </c>
    </row>
    <row r="66" spans="1:11" ht="14.25">
      <c r="A66" s="13"/>
      <c r="B66" s="6"/>
      <c r="C66" s="6"/>
      <c r="D66" s="6" t="s">
        <v>35</v>
      </c>
      <c r="E66" s="6"/>
      <c r="F66" s="14">
        <v>0</v>
      </c>
      <c r="G66" s="14">
        <f t="shared" si="4"/>
        <v>0</v>
      </c>
      <c r="H66" s="14">
        <v>0</v>
      </c>
      <c r="I66" s="14">
        <v>0</v>
      </c>
      <c r="J66" s="14"/>
      <c r="K66" s="14">
        <f t="shared" si="5"/>
        <v>0</v>
      </c>
    </row>
    <row r="67" spans="1:11" ht="14.25">
      <c r="A67" s="13"/>
      <c r="B67" s="6"/>
      <c r="C67" s="6"/>
      <c r="D67" s="6" t="s">
        <v>36</v>
      </c>
      <c r="E67" s="6"/>
      <c r="F67" s="14">
        <v>0</v>
      </c>
      <c r="G67" s="14">
        <f t="shared" si="4"/>
        <v>0</v>
      </c>
      <c r="H67" s="14">
        <v>0</v>
      </c>
      <c r="I67" s="14">
        <v>29392</v>
      </c>
      <c r="J67" s="14"/>
      <c r="K67" s="14">
        <f t="shared" si="5"/>
        <v>29392</v>
      </c>
    </row>
    <row r="68" spans="1:11" ht="14.25">
      <c r="A68" s="13"/>
      <c r="B68" s="6"/>
      <c r="C68" s="6"/>
      <c r="D68" s="6" t="s">
        <v>37</v>
      </c>
      <c r="E68" s="6"/>
      <c r="F68" s="14">
        <v>0</v>
      </c>
      <c r="G68" s="14">
        <f t="shared" si="4"/>
        <v>0</v>
      </c>
      <c r="H68" s="14">
        <v>0</v>
      </c>
      <c r="I68" s="14">
        <v>74940</v>
      </c>
      <c r="J68" s="14"/>
      <c r="K68" s="14">
        <f t="shared" si="5"/>
        <v>74940</v>
      </c>
    </row>
    <row r="69" spans="1:11" ht="14.25">
      <c r="A69" s="13"/>
      <c r="B69" s="6"/>
      <c r="C69" s="6"/>
      <c r="D69" s="6" t="s">
        <v>38</v>
      </c>
      <c r="E69" s="6"/>
      <c r="F69" s="14">
        <v>0</v>
      </c>
      <c r="G69" s="14">
        <f t="shared" si="4"/>
        <v>0</v>
      </c>
      <c r="H69" s="14">
        <v>0</v>
      </c>
      <c r="I69" s="14">
        <v>25120</v>
      </c>
      <c r="J69" s="14"/>
      <c r="K69" s="14">
        <f t="shared" si="5"/>
        <v>25120</v>
      </c>
    </row>
    <row r="70" spans="1:11" ht="14.25">
      <c r="A70" s="13"/>
      <c r="B70" s="6"/>
      <c r="C70" s="6"/>
      <c r="D70" s="6" t="s">
        <v>39</v>
      </c>
      <c r="E70" s="6"/>
      <c r="F70" s="14">
        <v>0</v>
      </c>
      <c r="G70" s="14">
        <f t="shared" si="4"/>
        <v>0</v>
      </c>
      <c r="H70" s="14">
        <v>0</v>
      </c>
      <c r="I70" s="14">
        <v>0</v>
      </c>
      <c r="J70" s="14"/>
      <c r="K70" s="14">
        <f t="shared" si="5"/>
        <v>0</v>
      </c>
    </row>
    <row r="71" spans="1:11" ht="14.25">
      <c r="A71" s="13"/>
      <c r="B71" s="6"/>
      <c r="C71" s="6"/>
      <c r="D71" s="6" t="s">
        <v>40</v>
      </c>
      <c r="E71" s="6"/>
      <c r="F71" s="14">
        <v>0</v>
      </c>
      <c r="G71" s="14">
        <f t="shared" si="4"/>
        <v>0</v>
      </c>
      <c r="H71" s="14">
        <v>0</v>
      </c>
      <c r="I71" s="14">
        <v>129845</v>
      </c>
      <c r="J71" s="14"/>
      <c r="K71" s="14">
        <f t="shared" si="5"/>
        <v>129845</v>
      </c>
    </row>
    <row r="72" spans="1:11" ht="14.25">
      <c r="A72" s="13"/>
      <c r="B72" s="6"/>
      <c r="C72" s="6"/>
      <c r="D72" s="6" t="s">
        <v>41</v>
      </c>
      <c r="E72" s="6"/>
      <c r="F72" s="14">
        <v>0</v>
      </c>
      <c r="G72" s="14">
        <f t="shared" si="4"/>
        <v>0</v>
      </c>
      <c r="H72" s="14">
        <v>0</v>
      </c>
      <c r="I72" s="14">
        <v>0</v>
      </c>
      <c r="J72" s="14"/>
      <c r="K72" s="14">
        <f t="shared" si="5"/>
        <v>0</v>
      </c>
    </row>
    <row r="73" spans="1:11" ht="14.25">
      <c r="A73" s="13"/>
      <c r="B73" s="6"/>
      <c r="C73" s="6"/>
      <c r="D73" s="6" t="s">
        <v>42</v>
      </c>
      <c r="E73" s="6"/>
      <c r="F73" s="14">
        <v>0</v>
      </c>
      <c r="G73" s="14">
        <f t="shared" si="4"/>
        <v>0</v>
      </c>
      <c r="H73" s="14">
        <v>0</v>
      </c>
      <c r="I73" s="14">
        <v>24000</v>
      </c>
      <c r="J73" s="14"/>
      <c r="K73" s="14">
        <f t="shared" si="5"/>
        <v>24000</v>
      </c>
    </row>
    <row r="74" spans="1:11" ht="14.25">
      <c r="A74" s="13"/>
      <c r="B74" s="6"/>
      <c r="C74" s="6"/>
      <c r="D74" s="6" t="s">
        <v>43</v>
      </c>
      <c r="E74" s="6"/>
      <c r="F74" s="14">
        <v>0</v>
      </c>
      <c r="G74" s="14">
        <f t="shared" si="4"/>
        <v>0</v>
      </c>
      <c r="H74" s="14">
        <v>0</v>
      </c>
      <c r="I74" s="14">
        <v>45095</v>
      </c>
      <c r="J74" s="14"/>
      <c r="K74" s="14">
        <f t="shared" si="5"/>
        <v>45095</v>
      </c>
    </row>
    <row r="75" spans="1:11" ht="14.25">
      <c r="A75" s="13"/>
      <c r="B75" s="6"/>
      <c r="C75" s="6"/>
      <c r="D75" s="6" t="s">
        <v>44</v>
      </c>
      <c r="E75" s="6"/>
      <c r="F75" s="14">
        <v>0</v>
      </c>
      <c r="G75" s="14">
        <f t="shared" si="4"/>
        <v>0</v>
      </c>
      <c r="H75" s="14">
        <v>0</v>
      </c>
      <c r="I75" s="14">
        <v>24684</v>
      </c>
      <c r="J75" s="14"/>
      <c r="K75" s="14">
        <f t="shared" si="5"/>
        <v>24684</v>
      </c>
    </row>
    <row r="76" spans="1:11" ht="14.25">
      <c r="A76" s="13"/>
      <c r="B76" s="6"/>
      <c r="C76" s="6"/>
      <c r="D76" s="6" t="s">
        <v>45</v>
      </c>
      <c r="E76" s="6"/>
      <c r="F76" s="14">
        <v>0</v>
      </c>
      <c r="G76" s="14">
        <f t="shared" si="4"/>
        <v>0</v>
      </c>
      <c r="H76" s="14">
        <v>0</v>
      </c>
      <c r="I76" s="14">
        <v>76000</v>
      </c>
      <c r="J76" s="14"/>
      <c r="K76" s="14">
        <f t="shared" si="5"/>
        <v>76000</v>
      </c>
    </row>
    <row r="77" spans="1:11" ht="14.25">
      <c r="A77" s="13"/>
      <c r="B77" s="6"/>
      <c r="C77" s="6"/>
      <c r="D77" s="6" t="s">
        <v>46</v>
      </c>
      <c r="E77" s="6"/>
      <c r="F77" s="14">
        <v>0</v>
      </c>
      <c r="G77" s="14">
        <f t="shared" si="4"/>
        <v>0</v>
      </c>
      <c r="H77" s="14">
        <v>0</v>
      </c>
      <c r="I77" s="14">
        <v>0</v>
      </c>
      <c r="J77" s="14"/>
      <c r="K77" s="14">
        <f t="shared" si="5"/>
        <v>0</v>
      </c>
    </row>
    <row r="78" spans="1:11" ht="14.25">
      <c r="A78" s="13"/>
      <c r="B78" s="6"/>
      <c r="C78" s="6"/>
      <c r="D78" s="6" t="s">
        <v>47</v>
      </c>
      <c r="E78" s="6"/>
      <c r="F78" s="14">
        <v>0</v>
      </c>
      <c r="G78" s="14">
        <f t="shared" si="4"/>
        <v>0</v>
      </c>
      <c r="H78" s="14">
        <v>0</v>
      </c>
      <c r="I78" s="14">
        <v>1800</v>
      </c>
      <c r="J78" s="14"/>
      <c r="K78" s="14">
        <f t="shared" si="5"/>
        <v>1800</v>
      </c>
    </row>
    <row r="79" spans="1:11" ht="14.25">
      <c r="A79" s="13"/>
      <c r="B79" s="6"/>
      <c r="C79" s="6"/>
      <c r="D79" s="6" t="s">
        <v>58</v>
      </c>
      <c r="E79" s="6"/>
      <c r="F79" s="14">
        <v>0</v>
      </c>
      <c r="G79" s="14">
        <f t="shared" si="4"/>
        <v>0</v>
      </c>
      <c r="H79" s="14">
        <v>0</v>
      </c>
      <c r="I79" s="14">
        <v>275000</v>
      </c>
      <c r="J79" s="14"/>
      <c r="K79" s="14">
        <f t="shared" si="5"/>
        <v>275000</v>
      </c>
    </row>
    <row r="80" spans="1:11" ht="14.25">
      <c r="A80" s="13"/>
      <c r="B80" s="6"/>
      <c r="C80" s="6"/>
      <c r="D80" s="6" t="s">
        <v>49</v>
      </c>
      <c r="E80" s="6"/>
      <c r="F80" s="14">
        <v>0</v>
      </c>
      <c r="G80" s="14">
        <f t="shared" si="4"/>
        <v>0</v>
      </c>
      <c r="H80" s="14">
        <v>0</v>
      </c>
      <c r="I80" s="14">
        <v>382452</v>
      </c>
      <c r="J80" s="14"/>
      <c r="K80" s="14">
        <f t="shared" si="5"/>
        <v>382452</v>
      </c>
    </row>
    <row r="81" spans="1:11" ht="14.25">
      <c r="A81" s="13"/>
      <c r="B81" s="6"/>
      <c r="C81" s="6"/>
      <c r="D81" s="6" t="s">
        <v>54</v>
      </c>
      <c r="E81" s="6"/>
      <c r="F81" s="14">
        <v>0</v>
      </c>
      <c r="G81" s="14">
        <f t="shared" si="4"/>
        <v>0</v>
      </c>
      <c r="H81" s="14">
        <v>0</v>
      </c>
      <c r="I81" s="14">
        <v>117572</v>
      </c>
      <c r="J81" s="14"/>
      <c r="K81" s="14">
        <f t="shared" si="5"/>
        <v>117572</v>
      </c>
    </row>
    <row r="82" spans="1:11" ht="14.25">
      <c r="A82" s="13"/>
      <c r="B82" s="6"/>
      <c r="C82" s="6"/>
      <c r="D82" s="6" t="s">
        <v>50</v>
      </c>
      <c r="E82" s="6"/>
      <c r="F82" s="14">
        <v>0</v>
      </c>
      <c r="G82" s="14">
        <f t="shared" si="4"/>
        <v>0</v>
      </c>
      <c r="H82" s="14">
        <v>0</v>
      </c>
      <c r="I82" s="14">
        <v>0</v>
      </c>
      <c r="J82" s="14"/>
      <c r="K82" s="14">
        <f t="shared" si="5"/>
        <v>0</v>
      </c>
    </row>
    <row r="83" spans="1:11" ht="14.25">
      <c r="A83" s="13"/>
      <c r="B83" s="6"/>
      <c r="C83" s="6"/>
      <c r="D83" s="6" t="s">
        <v>59</v>
      </c>
      <c r="E83" s="6"/>
      <c r="F83" s="14">
        <v>0</v>
      </c>
      <c r="G83" s="14">
        <f t="shared" si="4"/>
        <v>0</v>
      </c>
      <c r="H83" s="14">
        <v>0</v>
      </c>
      <c r="I83" s="14">
        <v>0</v>
      </c>
      <c r="J83" s="14"/>
      <c r="K83" s="14">
        <f t="shared" si="5"/>
        <v>0</v>
      </c>
    </row>
    <row r="84" spans="1:11" ht="14.25">
      <c r="A84" s="13"/>
      <c r="B84" s="6"/>
      <c r="C84" s="6"/>
      <c r="D84" s="6" t="s">
        <v>56</v>
      </c>
      <c r="E84" s="6"/>
      <c r="F84" s="14">
        <v>0</v>
      </c>
      <c r="G84" s="14">
        <f t="shared" si="4"/>
        <v>0</v>
      </c>
      <c r="H84" s="14">
        <v>0</v>
      </c>
      <c r="I84" s="14">
        <v>62820</v>
      </c>
      <c r="J84" s="14"/>
      <c r="K84" s="14">
        <f t="shared" si="5"/>
        <v>62820</v>
      </c>
    </row>
    <row r="85" spans="1:11" ht="14.25">
      <c r="A85" s="13"/>
      <c r="B85" s="6"/>
      <c r="C85" s="6" t="s">
        <v>60</v>
      </c>
      <c r="D85" s="6"/>
      <c r="E85" s="6"/>
      <c r="F85" s="15">
        <v>85273732</v>
      </c>
      <c r="G85" s="15">
        <f t="shared" si="4"/>
        <v>85273732</v>
      </c>
      <c r="H85" s="15">
        <v>0</v>
      </c>
      <c r="I85" s="15">
        <v>2989901</v>
      </c>
      <c r="J85" s="15"/>
      <c r="K85" s="15">
        <f t="shared" si="5"/>
        <v>88263633</v>
      </c>
    </row>
    <row r="86" spans="1:11" ht="14.25">
      <c r="A86" s="13"/>
      <c r="B86" s="6"/>
      <c r="C86" s="6" t="s">
        <v>61</v>
      </c>
      <c r="D86" s="6"/>
      <c r="E86" s="6"/>
      <c r="F86" s="15">
        <v>-1478190</v>
      </c>
      <c r="G86" s="15">
        <f t="shared" si="4"/>
        <v>-1478190</v>
      </c>
      <c r="H86" s="15">
        <v>0</v>
      </c>
      <c r="I86" s="15">
        <v>-407919</v>
      </c>
      <c r="J86" s="15"/>
      <c r="K86" s="15">
        <f t="shared" si="5"/>
        <v>-1886109</v>
      </c>
    </row>
    <row r="87" spans="1:11" ht="14.25">
      <c r="A87" s="13"/>
      <c r="B87" s="6"/>
      <c r="C87" s="6" t="s">
        <v>62</v>
      </c>
      <c r="D87" s="6"/>
      <c r="E87" s="6"/>
      <c r="F87" s="14">
        <v>0</v>
      </c>
      <c r="G87" s="14">
        <f t="shared" si="4"/>
        <v>0</v>
      </c>
      <c r="H87" s="14">
        <v>0</v>
      </c>
      <c r="I87" s="14">
        <v>0</v>
      </c>
      <c r="J87" s="14"/>
      <c r="K87" s="14">
        <f t="shared" si="5"/>
        <v>0</v>
      </c>
    </row>
    <row r="88" spans="1:11" ht="14.25">
      <c r="A88" s="13"/>
      <c r="B88" s="6"/>
      <c r="C88" s="6" t="s">
        <v>63</v>
      </c>
      <c r="D88" s="6"/>
      <c r="E88" s="6"/>
      <c r="F88" s="14">
        <v>0</v>
      </c>
      <c r="G88" s="14">
        <f t="shared" si="4"/>
        <v>0</v>
      </c>
      <c r="H88" s="14">
        <v>0</v>
      </c>
      <c r="I88" s="14">
        <v>0</v>
      </c>
      <c r="J88" s="14"/>
      <c r="K88" s="14">
        <f t="shared" si="5"/>
        <v>0</v>
      </c>
    </row>
    <row r="89" spans="1:11" ht="14.25">
      <c r="A89" s="13"/>
      <c r="B89" s="6"/>
      <c r="C89" s="6" t="s">
        <v>64</v>
      </c>
      <c r="D89" s="6"/>
      <c r="E89" s="6"/>
      <c r="F89" s="14">
        <v>0</v>
      </c>
      <c r="G89" s="14">
        <f t="shared" si="4"/>
        <v>0</v>
      </c>
      <c r="H89" s="14">
        <v>0</v>
      </c>
      <c r="I89" s="14">
        <v>0</v>
      </c>
      <c r="J89" s="14"/>
      <c r="K89" s="14">
        <f t="shared" si="5"/>
        <v>0</v>
      </c>
    </row>
    <row r="90" spans="1:11" ht="14.25">
      <c r="A90" s="13"/>
      <c r="B90" s="6"/>
      <c r="C90" s="6" t="s">
        <v>65</v>
      </c>
      <c r="D90" s="6"/>
      <c r="E90" s="6"/>
      <c r="F90" s="15">
        <v>0</v>
      </c>
      <c r="G90" s="15">
        <f t="shared" si="4"/>
        <v>0</v>
      </c>
      <c r="H90" s="15">
        <v>0</v>
      </c>
      <c r="I90" s="15">
        <v>0</v>
      </c>
      <c r="J90" s="15"/>
      <c r="K90" s="15">
        <f t="shared" si="5"/>
        <v>0</v>
      </c>
    </row>
    <row r="91" spans="1:11" ht="14.25">
      <c r="A91" s="13"/>
      <c r="B91" s="6" t="s">
        <v>66</v>
      </c>
      <c r="C91" s="6"/>
      <c r="D91" s="6"/>
      <c r="E91" s="6"/>
      <c r="F91" s="15">
        <v>-1478190</v>
      </c>
      <c r="G91" s="15">
        <f t="shared" si="4"/>
        <v>-1478190</v>
      </c>
      <c r="H91" s="15">
        <v>0</v>
      </c>
      <c r="I91" s="15">
        <v>-407919</v>
      </c>
      <c r="J91" s="15"/>
      <c r="K91" s="15">
        <f t="shared" si="5"/>
        <v>-1886109</v>
      </c>
    </row>
    <row r="92" spans="1:11" ht="14.25">
      <c r="A92" s="13" t="s">
        <v>67</v>
      </c>
      <c r="B92" s="6"/>
      <c r="C92" s="6"/>
      <c r="D92" s="6"/>
      <c r="E92" s="6"/>
      <c r="F92" s="14"/>
      <c r="G92" s="14"/>
      <c r="H92" s="14"/>
      <c r="I92" s="14"/>
      <c r="J92" s="14"/>
      <c r="K92" s="14"/>
    </row>
    <row r="93" spans="1:11" ht="14.25">
      <c r="A93" s="13"/>
      <c r="B93" s="6" t="s">
        <v>68</v>
      </c>
      <c r="C93" s="6"/>
      <c r="D93" s="6"/>
      <c r="E93" s="6"/>
      <c r="F93" s="14"/>
      <c r="G93" s="14"/>
      <c r="H93" s="14"/>
      <c r="I93" s="14"/>
      <c r="J93" s="14"/>
      <c r="K93" s="14"/>
    </row>
    <row r="94" spans="1:11" ht="14.25">
      <c r="A94" s="13"/>
      <c r="B94" s="6"/>
      <c r="C94" s="6" t="s">
        <v>69</v>
      </c>
      <c r="D94" s="6"/>
      <c r="E94" s="6"/>
      <c r="F94" s="14">
        <v>0</v>
      </c>
      <c r="G94" s="14">
        <f>SUM(F94:F94)</f>
        <v>0</v>
      </c>
      <c r="H94" s="14">
        <v>0</v>
      </c>
      <c r="I94" s="14">
        <v>0</v>
      </c>
      <c r="J94" s="14"/>
      <c r="K94" s="14">
        <f>SUM(G94, H94, I94, J94)</f>
        <v>0</v>
      </c>
    </row>
    <row r="95" spans="1:11" ht="14.25">
      <c r="A95" s="13"/>
      <c r="B95" s="6"/>
      <c r="C95" s="6"/>
      <c r="D95" s="6" t="s">
        <v>69</v>
      </c>
      <c r="E95" s="6"/>
      <c r="F95" s="14">
        <v>0</v>
      </c>
      <c r="G95" s="14">
        <f>SUM(F95:F95)</f>
        <v>0</v>
      </c>
      <c r="H95" s="14">
        <v>0</v>
      </c>
      <c r="I95" s="14">
        <v>0</v>
      </c>
      <c r="J95" s="14"/>
      <c r="K95" s="14">
        <f>SUM(G95, H95, I95, J95)</f>
        <v>0</v>
      </c>
    </row>
    <row r="96" spans="1:11" ht="14.25">
      <c r="A96" s="13"/>
      <c r="B96" s="6"/>
      <c r="C96" s="6" t="s">
        <v>70</v>
      </c>
      <c r="D96" s="6"/>
      <c r="E96" s="6"/>
      <c r="F96" s="15">
        <v>0</v>
      </c>
      <c r="G96" s="15">
        <f>SUM(F96:F96)</f>
        <v>0</v>
      </c>
      <c r="H96" s="15">
        <v>0</v>
      </c>
      <c r="I96" s="15">
        <v>0</v>
      </c>
      <c r="J96" s="15"/>
      <c r="K96" s="15">
        <f>SUM(G96, H96, I96, J96)</f>
        <v>0</v>
      </c>
    </row>
    <row r="97" spans="1:11" ht="14.25">
      <c r="A97" s="13"/>
      <c r="B97" s="6" t="s">
        <v>71</v>
      </c>
      <c r="C97" s="6"/>
      <c r="D97" s="6"/>
      <c r="E97" s="6"/>
      <c r="F97" s="14"/>
      <c r="G97" s="14"/>
      <c r="H97" s="14"/>
      <c r="I97" s="14"/>
      <c r="J97" s="14"/>
      <c r="K97" s="14"/>
    </row>
    <row r="98" spans="1:11" ht="14.25">
      <c r="A98" s="13"/>
      <c r="B98" s="6"/>
      <c r="C98" s="6" t="s">
        <v>72</v>
      </c>
      <c r="D98" s="6"/>
      <c r="E98" s="6"/>
      <c r="F98" s="14">
        <v>0</v>
      </c>
      <c r="G98" s="14">
        <f t="shared" ref="G98:G104" si="6">SUM(F98:F98)</f>
        <v>0</v>
      </c>
      <c r="H98" s="14">
        <v>0</v>
      </c>
      <c r="I98" s="14">
        <v>0</v>
      </c>
      <c r="J98" s="14"/>
      <c r="K98" s="14">
        <f t="shared" ref="K98:K107" si="7">SUM(G98, H98, I98, J98)</f>
        <v>0</v>
      </c>
    </row>
    <row r="99" spans="1:11" ht="14.25">
      <c r="A99" s="13"/>
      <c r="B99" s="6"/>
      <c r="C99" s="6"/>
      <c r="D99" s="6" t="s">
        <v>72</v>
      </c>
      <c r="E99" s="6"/>
      <c r="F99" s="14">
        <v>0</v>
      </c>
      <c r="G99" s="14">
        <f t="shared" si="6"/>
        <v>0</v>
      </c>
      <c r="H99" s="14">
        <v>0</v>
      </c>
      <c r="I99" s="14">
        <v>0</v>
      </c>
      <c r="J99" s="14"/>
      <c r="K99" s="14">
        <f t="shared" si="7"/>
        <v>0</v>
      </c>
    </row>
    <row r="100" spans="1:11" ht="14.25">
      <c r="A100" s="13"/>
      <c r="B100" s="6"/>
      <c r="C100" s="6" t="s">
        <v>73</v>
      </c>
      <c r="D100" s="6"/>
      <c r="E100" s="6"/>
      <c r="F100" s="14">
        <v>61991</v>
      </c>
      <c r="G100" s="14">
        <f t="shared" si="6"/>
        <v>61991</v>
      </c>
      <c r="H100" s="14">
        <v>0</v>
      </c>
      <c r="I100" s="14">
        <v>70</v>
      </c>
      <c r="J100" s="14"/>
      <c r="K100" s="14">
        <f t="shared" si="7"/>
        <v>62061</v>
      </c>
    </row>
    <row r="101" spans="1:11" ht="14.25">
      <c r="A101" s="13"/>
      <c r="B101" s="6"/>
      <c r="C101" s="6"/>
      <c r="D101" s="6" t="s">
        <v>73</v>
      </c>
      <c r="E101" s="6"/>
      <c r="F101" s="14">
        <v>61991</v>
      </c>
      <c r="G101" s="14">
        <f t="shared" si="6"/>
        <v>61991</v>
      </c>
      <c r="H101" s="14">
        <v>0</v>
      </c>
      <c r="I101" s="14">
        <v>70</v>
      </c>
      <c r="J101" s="14"/>
      <c r="K101" s="14">
        <f t="shared" si="7"/>
        <v>62061</v>
      </c>
    </row>
    <row r="102" spans="1:11" ht="14.25">
      <c r="A102" s="13"/>
      <c r="B102" s="6"/>
      <c r="C102" s="6" t="s">
        <v>74</v>
      </c>
      <c r="D102" s="6"/>
      <c r="E102" s="6"/>
      <c r="F102" s="15">
        <v>61991</v>
      </c>
      <c r="G102" s="15">
        <f t="shared" si="6"/>
        <v>61991</v>
      </c>
      <c r="H102" s="15">
        <v>0</v>
      </c>
      <c r="I102" s="15">
        <v>70</v>
      </c>
      <c r="J102" s="15"/>
      <c r="K102" s="15">
        <f t="shared" si="7"/>
        <v>62061</v>
      </c>
    </row>
    <row r="103" spans="1:11" ht="14.25">
      <c r="A103" s="13"/>
      <c r="B103" s="6" t="s">
        <v>75</v>
      </c>
      <c r="C103" s="6"/>
      <c r="D103" s="6"/>
      <c r="E103" s="6"/>
      <c r="F103" s="15">
        <v>-61991</v>
      </c>
      <c r="G103" s="15">
        <f t="shared" si="6"/>
        <v>-61991</v>
      </c>
      <c r="H103" s="15">
        <v>0</v>
      </c>
      <c r="I103" s="15">
        <v>-70</v>
      </c>
      <c r="J103" s="15"/>
      <c r="K103" s="15">
        <f t="shared" si="7"/>
        <v>-62061</v>
      </c>
    </row>
    <row r="104" spans="1:11" ht="14.25">
      <c r="A104" s="13" t="s">
        <v>76</v>
      </c>
      <c r="B104" s="27"/>
      <c r="C104" s="28"/>
      <c r="D104" s="28"/>
      <c r="E104" s="29"/>
      <c r="F104" s="15">
        <v>-1540181</v>
      </c>
      <c r="G104" s="15">
        <f t="shared" si="6"/>
        <v>-1540181</v>
      </c>
      <c r="H104" s="15">
        <v>0</v>
      </c>
      <c r="I104" s="15">
        <v>-407989</v>
      </c>
      <c r="J104" s="15"/>
      <c r="K104" s="15">
        <f t="shared" si="7"/>
        <v>-1948170</v>
      </c>
    </row>
    <row r="105" spans="1:11" ht="14.25">
      <c r="A105" s="13"/>
      <c r="B105" s="6" t="s">
        <v>77</v>
      </c>
      <c r="C105" s="6"/>
      <c r="D105" s="6"/>
      <c r="E105" s="6"/>
      <c r="F105" s="14">
        <v>0</v>
      </c>
      <c r="G105" s="14">
        <f>SUM(F105:F105) + 0</f>
        <v>0</v>
      </c>
      <c r="H105" s="14">
        <v>0</v>
      </c>
      <c r="I105" s="14">
        <v>0</v>
      </c>
      <c r="J105" s="14"/>
      <c r="K105" s="14">
        <f t="shared" si="7"/>
        <v>0</v>
      </c>
    </row>
    <row r="106" spans="1:11" ht="14.25">
      <c r="A106" s="13" t="s">
        <v>78</v>
      </c>
      <c r="B106" s="6"/>
      <c r="C106" s="6"/>
      <c r="D106" s="6"/>
      <c r="E106" s="6"/>
      <c r="F106" s="15">
        <v>-1540181</v>
      </c>
      <c r="G106" s="15">
        <f>SUM(F106:F106) + 0</f>
        <v>-1540181</v>
      </c>
      <c r="H106" s="15">
        <v>0</v>
      </c>
      <c r="I106" s="15">
        <v>-407989</v>
      </c>
      <c r="J106" s="15"/>
      <c r="K106" s="15">
        <f t="shared" si="7"/>
        <v>-1948170</v>
      </c>
    </row>
    <row r="107" spans="1:11" ht="14.25">
      <c r="A107" s="13" t="s">
        <v>79</v>
      </c>
      <c r="B107" s="6"/>
      <c r="C107" s="6"/>
      <c r="D107" s="6"/>
      <c r="E107" s="6"/>
      <c r="F107" s="15">
        <v>6144944</v>
      </c>
      <c r="G107" s="15">
        <v>6144944</v>
      </c>
      <c r="H107" s="15">
        <v>0</v>
      </c>
      <c r="I107" s="15">
        <v>5372063</v>
      </c>
      <c r="J107" s="15"/>
      <c r="K107" s="15">
        <f t="shared" si="7"/>
        <v>11517007</v>
      </c>
    </row>
    <row r="108" spans="1:11" ht="14.25">
      <c r="A108" s="13" t="s">
        <v>80</v>
      </c>
      <c r="B108" s="6"/>
      <c r="C108" s="6"/>
      <c r="D108" s="6"/>
      <c r="E108" s="6"/>
      <c r="F108" s="15">
        <f>+F107+F106</f>
        <v>4604763</v>
      </c>
      <c r="G108" s="15">
        <f>G106+G107</f>
        <v>4604763</v>
      </c>
      <c r="H108" s="15">
        <v>0</v>
      </c>
      <c r="I108" s="15">
        <v>4964074</v>
      </c>
      <c r="J108" s="15"/>
      <c r="K108" s="15">
        <f>SUM(G108, H108, I108, J108)</f>
        <v>9568837</v>
      </c>
    </row>
    <row r="109" spans="1:11" ht="15" thickBot="1">
      <c r="A109" s="16" t="s">
        <v>90</v>
      </c>
      <c r="B109" s="17"/>
      <c r="C109" s="17"/>
      <c r="D109" s="17"/>
      <c r="E109" s="17"/>
      <c r="F109" s="18">
        <f>+F108</f>
        <v>4604763</v>
      </c>
      <c r="G109" s="18" t="e">
        <f>G108+#REF!</f>
        <v>#REF!</v>
      </c>
      <c r="H109" s="18">
        <v>0</v>
      </c>
      <c r="I109" s="18">
        <v>4964074</v>
      </c>
      <c r="J109" s="18"/>
      <c r="K109" s="18">
        <f>+F109+I109</f>
        <v>9568837</v>
      </c>
    </row>
    <row r="110" spans="1:11" ht="14.25" thickTop="1"/>
  </sheetData>
  <mergeCells count="7">
    <mergeCell ref="B104:E104"/>
    <mergeCell ref="K4:K5"/>
    <mergeCell ref="A4:E5"/>
    <mergeCell ref="F4:G4"/>
    <mergeCell ref="H4:H5"/>
    <mergeCell ref="I4:I5"/>
    <mergeCell ref="J4:J5"/>
  </mergeCells>
  <phoneticPr fontId="1"/>
  <pageMargins left="0.39370078740157483" right="0.31496062992125984" top="0.35433070866141736" bottom="0.43307086614173229" header="0.39370078740157483" footer="0.19685039370078741"/>
  <pageSetup paperSize="9" firstPageNumber="22" orientation="portrait" useFirstPageNumber="1" r:id="rId1"/>
  <headerFooter alignWithMargins="0">
    <oddFooter>&amp;C&amp;"HG丸ｺﾞｼｯｸM-PRO,太字"&amp;12&amp;P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正味財産増減計算書内訳表</vt:lpstr>
      <vt:lpstr>正味財産増減計算書内訳表!Print_Titles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ssckidu</dc:creator>
  <cp:lastModifiedBy>sue-machi@sjc.ne.jp</cp:lastModifiedBy>
  <cp:lastPrinted>2024-05-01T04:36:10Z</cp:lastPrinted>
  <dcterms:created xsi:type="dcterms:W3CDTF">1997-01-08T22:48:59Z</dcterms:created>
  <dcterms:modified xsi:type="dcterms:W3CDTF">2024-05-01T04:37:17Z</dcterms:modified>
</cp:coreProperties>
</file>