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8\Documents\SUESC\work\総務関係\総会\R4総会\議事\"/>
    </mc:Choice>
  </mc:AlternateContent>
  <xr:revisionPtr revIDLastSave="0" documentId="13_ncr:1_{8AA60254-E103-482C-BD00-3FCD02199C3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財産目録（記載例）" sheetId="1" r:id="rId1"/>
    <sheet name="財産目録" sheetId="2" r:id="rId2"/>
  </sheets>
  <definedNames>
    <definedName name="_xlnm.Print_Area" localSheetId="1">財産目録!$A$1:$E$80</definedName>
    <definedName name="_xlnm.Print_Titles" localSheetId="0">'財産目録（記載例）'!$5:$5</definedName>
    <definedName name="償却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0" i="2" l="1"/>
  <c r="E70" i="2"/>
  <c r="E33" i="2"/>
  <c r="E32" i="2"/>
  <c r="E23" i="2"/>
  <c r="E7" i="2"/>
  <c r="E28" i="2" l="1"/>
  <c r="E9" i="2"/>
  <c r="E12" i="2" s="1"/>
  <c r="E77" i="2"/>
  <c r="E75" i="2"/>
  <c r="E31" i="2" l="1"/>
  <c r="E16" i="2"/>
  <c r="E73" i="2" l="1"/>
  <c r="E78" i="2" s="1"/>
  <c r="E79" i="2" l="1"/>
  <c r="E22" i="2"/>
  <c r="H23" i="2" l="1"/>
  <c r="L66" i="1"/>
  <c r="L74" i="1"/>
  <c r="L71" i="1"/>
  <c r="L75" i="1" s="1"/>
  <c r="L76" i="1" s="1"/>
  <c r="L12" i="1"/>
  <c r="L25" i="1"/>
  <c r="L27" i="1" s="1"/>
  <c r="L32" i="1" s="1"/>
  <c r="L21" i="1"/>
  <c r="L77" i="1" l="1"/>
</calcChain>
</file>

<file path=xl/sharedStrings.xml><?xml version="1.0" encoding="utf-8"?>
<sst xmlns="http://schemas.openxmlformats.org/spreadsheetml/2006/main" count="335" uniqueCount="316">
  <si>
    <t>財　　産　　目　　録</t>
    <rPh sb="0" eb="1">
      <t>ザイ</t>
    </rPh>
    <rPh sb="3" eb="4">
      <t>サン</t>
    </rPh>
    <rPh sb="6" eb="7">
      <t>メ</t>
    </rPh>
    <rPh sb="9" eb="10">
      <t>ロク</t>
    </rPh>
    <phoneticPr fontId="1"/>
  </si>
  <si>
    <t>(単位:円)</t>
    <phoneticPr fontId="1"/>
  </si>
  <si>
    <t>貸借対照表科目</t>
    <phoneticPr fontId="1"/>
  </si>
  <si>
    <t>場所・物量等</t>
    <phoneticPr fontId="1"/>
  </si>
  <si>
    <t>使用目的等</t>
    <phoneticPr fontId="1"/>
  </si>
  <si>
    <t>金額</t>
    <phoneticPr fontId="1"/>
  </si>
  <si>
    <t>(流動資産)</t>
    <phoneticPr fontId="1"/>
  </si>
  <si>
    <t>運転資金として</t>
    <phoneticPr fontId="1"/>
  </si>
  <si>
    <t>流動資産合計</t>
    <phoneticPr fontId="1"/>
  </si>
  <si>
    <t>(固定資産)</t>
    <phoneticPr fontId="1"/>
  </si>
  <si>
    <t>その他固定</t>
    <rPh sb="3" eb="5">
      <t>コテイ</t>
    </rPh>
    <phoneticPr fontId="1"/>
  </si>
  <si>
    <t>固定資産合計</t>
    <phoneticPr fontId="1"/>
  </si>
  <si>
    <t>資産合計</t>
    <phoneticPr fontId="1"/>
  </si>
  <si>
    <t>(流動負債)</t>
    <phoneticPr fontId="1"/>
  </si>
  <si>
    <t>未払金</t>
    <phoneticPr fontId="1"/>
  </si>
  <si>
    <t>流動負債合計</t>
    <phoneticPr fontId="1"/>
  </si>
  <si>
    <t>負債合計</t>
    <phoneticPr fontId="1"/>
  </si>
  <si>
    <t>正味財産</t>
    <phoneticPr fontId="1"/>
  </si>
  <si>
    <t>車両運搬具</t>
    <rPh sb="0" eb="2">
      <t>シャリョウ</t>
    </rPh>
    <rPh sb="2" eb="4">
      <t>ウンパン</t>
    </rPh>
    <rPh sb="4" eb="5">
      <t>グ</t>
    </rPh>
    <phoneticPr fontId="4"/>
  </si>
  <si>
    <t>再資源化預託金</t>
    <rPh sb="0" eb="4">
      <t>サイシゲンカ</t>
    </rPh>
    <rPh sb="4" eb="7">
      <t>ヨタクキン</t>
    </rPh>
    <phoneticPr fontId="4"/>
  </si>
  <si>
    <t>1台</t>
    <rPh sb="1" eb="2">
      <t>ダイ</t>
    </rPh>
    <phoneticPr fontId="2"/>
  </si>
  <si>
    <t>車両（軽トラック）</t>
    <rPh sb="0" eb="2">
      <t>シャリョウ</t>
    </rPh>
    <rPh sb="3" eb="4">
      <t>ケイ</t>
    </rPh>
    <phoneticPr fontId="2"/>
  </si>
  <si>
    <t>未収金</t>
    <rPh sb="0" eb="3">
      <t>ミシュウキン</t>
    </rPh>
    <phoneticPr fontId="2"/>
  </si>
  <si>
    <t>前払金</t>
    <rPh sb="0" eb="2">
      <t>マエバラ</t>
    </rPh>
    <rPh sb="2" eb="3">
      <t>キン</t>
    </rPh>
    <phoneticPr fontId="2"/>
  </si>
  <si>
    <t>＜現金・預金計＞</t>
    <rPh sb="1" eb="3">
      <t>ゲンキン</t>
    </rPh>
    <rPh sb="4" eb="6">
      <t>ヨキン</t>
    </rPh>
    <rPh sb="6" eb="7">
      <t>ケイ</t>
    </rPh>
    <phoneticPr fontId="2"/>
  </si>
  <si>
    <t>3月分配分金</t>
    <rPh sb="1" eb="3">
      <t>ツ</t>
    </rPh>
    <rPh sb="3" eb="5">
      <t>ハイブン</t>
    </rPh>
    <rPh sb="5" eb="6">
      <t>キン</t>
    </rPh>
    <phoneticPr fontId="1"/>
  </si>
  <si>
    <t>3月分材料費等</t>
    <rPh sb="1" eb="3">
      <t>ツ</t>
    </rPh>
    <rPh sb="3" eb="6">
      <t>ザイリョウヒ</t>
    </rPh>
    <rPh sb="6" eb="7">
      <t>トウ</t>
    </rPh>
    <phoneticPr fontId="2"/>
  </si>
  <si>
    <t>3月分事務費</t>
    <rPh sb="1" eb="3">
      <t>ツ</t>
    </rPh>
    <rPh sb="3" eb="6">
      <t>ジムヒ</t>
    </rPh>
    <phoneticPr fontId="2"/>
  </si>
  <si>
    <t>＜未収金計＞</t>
    <rPh sb="1" eb="4">
      <t>ミシュウキン</t>
    </rPh>
    <rPh sb="4" eb="5">
      <t>ケイ</t>
    </rPh>
    <phoneticPr fontId="2"/>
  </si>
  <si>
    <t>＜前払金計＞</t>
    <rPh sb="1" eb="2">
      <t>マエ</t>
    </rPh>
    <rPh sb="2" eb="3">
      <t>ハラ</t>
    </rPh>
    <rPh sb="3" eb="4">
      <t>キン</t>
    </rPh>
    <rPh sb="4" eb="5">
      <t>ケイ</t>
    </rPh>
    <phoneticPr fontId="2"/>
  </si>
  <si>
    <t>自動車リサイクル法による預託金</t>
    <rPh sb="0" eb="3">
      <t>ジドウシャ</t>
    </rPh>
    <rPh sb="8" eb="9">
      <t>ホウ</t>
    </rPh>
    <rPh sb="12" eb="15">
      <t>ヨタクキン</t>
    </rPh>
    <phoneticPr fontId="2"/>
  </si>
  <si>
    <t>会員</t>
    <rPh sb="0" eb="2">
      <t>カイイン</t>
    </rPh>
    <phoneticPr fontId="4"/>
  </si>
  <si>
    <t>3月分事業主社会保険料等</t>
    <rPh sb="1" eb="3">
      <t>ツ</t>
    </rPh>
    <rPh sb="3" eb="6">
      <t>ジギョウヌシ</t>
    </rPh>
    <rPh sb="6" eb="11">
      <t>シ</t>
    </rPh>
    <rPh sb="11" eb="12">
      <t>トウ</t>
    </rPh>
    <phoneticPr fontId="2"/>
  </si>
  <si>
    <t>消費税確定申告納付額</t>
    <rPh sb="0" eb="3">
      <t>ショウヒゼイ</t>
    </rPh>
    <rPh sb="3" eb="5">
      <t>カクテイ</t>
    </rPh>
    <rPh sb="5" eb="7">
      <t>シンコク</t>
    </rPh>
    <rPh sb="7" eb="9">
      <t>ノウフ</t>
    </rPh>
    <rPh sb="9" eb="10">
      <t>ガク</t>
    </rPh>
    <phoneticPr fontId="2"/>
  </si>
  <si>
    <t>前受金</t>
    <rPh sb="0" eb="2">
      <t>マエウ</t>
    </rPh>
    <rPh sb="2" eb="3">
      <t>キン</t>
    </rPh>
    <phoneticPr fontId="2"/>
  </si>
  <si>
    <t>＜前受金計＞</t>
    <rPh sb="1" eb="3">
      <t>マエウ</t>
    </rPh>
    <rPh sb="3" eb="4">
      <t>キン</t>
    </rPh>
    <rPh sb="4" eb="5">
      <t>ケイ</t>
    </rPh>
    <phoneticPr fontId="2"/>
  </si>
  <si>
    <t>現金預金</t>
    <rPh sb="0" eb="2">
      <t>ゲンキン</t>
    </rPh>
    <rPh sb="2" eb="4">
      <t>ヨキン</t>
    </rPh>
    <phoneticPr fontId="1"/>
  </si>
  <si>
    <t>西日本シティ銀行須恵支店</t>
    <rPh sb="0" eb="1">
      <t>ニシ</t>
    </rPh>
    <rPh sb="1" eb="3">
      <t>ニホン</t>
    </rPh>
    <rPh sb="6" eb="8">
      <t>ギンコウ</t>
    </rPh>
    <rPh sb="8" eb="10">
      <t>スエ</t>
    </rPh>
    <rPh sb="10" eb="12">
      <t>シテン</t>
    </rPh>
    <phoneticPr fontId="1"/>
  </si>
  <si>
    <t>粕屋農業協同組合須恵支所</t>
    <rPh sb="0" eb="2">
      <t>カスヤ</t>
    </rPh>
    <rPh sb="2" eb="4">
      <t>ノウギョウ</t>
    </rPh>
    <rPh sb="4" eb="6">
      <t>キョウドウ</t>
    </rPh>
    <rPh sb="6" eb="8">
      <t>クミアイ</t>
    </rPh>
    <rPh sb="8" eb="10">
      <t>スエ</t>
    </rPh>
    <rPh sb="10" eb="12">
      <t>シショ</t>
    </rPh>
    <phoneticPr fontId="1"/>
  </si>
  <si>
    <t>1件</t>
    <rPh sb="1" eb="2">
      <t>ケン</t>
    </rPh>
    <phoneticPr fontId="2"/>
  </si>
  <si>
    <t>公益目的事業に使用する車両</t>
    <rPh sb="0" eb="2">
      <t>コウエキ</t>
    </rPh>
    <rPh sb="2" eb="4">
      <t>モクテキ</t>
    </rPh>
    <rPh sb="4" eb="6">
      <t>ジギョウ</t>
    </rPh>
    <rPh sb="7" eb="9">
      <t>シヨウ</t>
    </rPh>
    <rPh sb="11" eb="13">
      <t>シャリョウ</t>
    </rPh>
    <phoneticPr fontId="2"/>
  </si>
  <si>
    <t>香椎税務署</t>
    <rPh sb="0" eb="2">
      <t>カシイ</t>
    </rPh>
    <rPh sb="2" eb="5">
      <t>ゼイムショ</t>
    </rPh>
    <phoneticPr fontId="2"/>
  </si>
  <si>
    <t>勤労者退職金共済機構</t>
    <rPh sb="0" eb="3">
      <t>キンロウシャ</t>
    </rPh>
    <rPh sb="3" eb="5">
      <t>タイショク</t>
    </rPh>
    <rPh sb="5" eb="6">
      <t>キン</t>
    </rPh>
    <rPh sb="6" eb="8">
      <t>キョウサイ</t>
    </rPh>
    <rPh sb="8" eb="10">
      <t>キコウ</t>
    </rPh>
    <phoneticPr fontId="2"/>
  </si>
  <si>
    <t>3月分中退共掛金</t>
    <rPh sb="1" eb="3">
      <t>ガツブン</t>
    </rPh>
    <rPh sb="3" eb="6">
      <t>チュウタイキョウ</t>
    </rPh>
    <rPh sb="6" eb="8">
      <t>カケキン</t>
    </rPh>
    <phoneticPr fontId="2"/>
  </si>
  <si>
    <t>公益目的事業及び管理目的の業務に使用する翌事業年度の会費</t>
    <rPh sb="0" eb="2">
      <t>コウエキ</t>
    </rPh>
    <rPh sb="2" eb="4">
      <t>モクテキ</t>
    </rPh>
    <rPh sb="4" eb="6">
      <t>ジギョウ</t>
    </rPh>
    <rPh sb="6" eb="7">
      <t>オヨ</t>
    </rPh>
    <rPh sb="8" eb="10">
      <t>カンリ</t>
    </rPh>
    <rPh sb="10" eb="12">
      <t>モクテキ</t>
    </rPh>
    <rPh sb="13" eb="15">
      <t>ギョウム</t>
    </rPh>
    <rPh sb="16" eb="18">
      <t>シヨウ</t>
    </rPh>
    <rPh sb="20" eb="21">
      <t>ヨク</t>
    </rPh>
    <rPh sb="21" eb="23">
      <t>ジギョウ</t>
    </rPh>
    <rPh sb="23" eb="25">
      <t>ネンド</t>
    </rPh>
    <rPh sb="26" eb="28">
      <t>カイヒ</t>
    </rPh>
    <phoneticPr fontId="2"/>
  </si>
  <si>
    <t>公益社団法人須惠町シルバー人材センター</t>
    <rPh sb="0" eb="19">
      <t>コウス</t>
    </rPh>
    <phoneticPr fontId="1"/>
  </si>
  <si>
    <t>福岡労働局</t>
    <rPh sb="0" eb="2">
      <t>フクオカ</t>
    </rPh>
    <rPh sb="2" eb="4">
      <t>ロウドウ</t>
    </rPh>
    <rPh sb="4" eb="5">
      <t>キョク</t>
    </rPh>
    <phoneticPr fontId="2"/>
  </si>
  <si>
    <t xml:space="preserve">日本年金機構 </t>
    <rPh sb="0" eb="2">
      <t>ニホン</t>
    </rPh>
    <rPh sb="2" eb="4">
      <t>ネンキン</t>
    </rPh>
    <rPh sb="4" eb="6">
      <t>キコウ</t>
    </rPh>
    <phoneticPr fontId="2"/>
  </si>
  <si>
    <t>＜未払金計＞</t>
    <rPh sb="1" eb="2">
      <t>ミ</t>
    </rPh>
    <rPh sb="2" eb="3">
      <t>ハラ</t>
    </rPh>
    <rPh sb="3" eb="4">
      <t>キン</t>
    </rPh>
    <rPh sb="4" eb="5">
      <t>ケイ</t>
    </rPh>
    <phoneticPr fontId="2"/>
  </si>
  <si>
    <t>手元保管現金</t>
    <rPh sb="0" eb="2">
      <t>テモト</t>
    </rPh>
    <rPh sb="2" eb="4">
      <t>ホカン</t>
    </rPh>
    <rPh sb="4" eb="6">
      <t>ゲンキン</t>
    </rPh>
    <phoneticPr fontId="2"/>
  </si>
  <si>
    <t>福岡銀行志免支店</t>
    <rPh sb="0" eb="2">
      <t>フクオカ</t>
    </rPh>
    <rPh sb="2" eb="4">
      <t>ギンコウ</t>
    </rPh>
    <rPh sb="4" eb="6">
      <t>シメ</t>
    </rPh>
    <rPh sb="6" eb="8">
      <t>シテン</t>
    </rPh>
    <phoneticPr fontId="1"/>
  </si>
  <si>
    <t>3月分ガソリン代</t>
    <rPh sb="1" eb="3">
      <t>ガツブン</t>
    </rPh>
    <rPh sb="7" eb="8">
      <t>ダイ</t>
    </rPh>
    <phoneticPr fontId="2"/>
  </si>
  <si>
    <t>預り金</t>
    <rPh sb="0" eb="1">
      <t>アズカ</t>
    </rPh>
    <rPh sb="2" eb="3">
      <t>キン</t>
    </rPh>
    <phoneticPr fontId="2"/>
  </si>
  <si>
    <t>＜預り金計＞</t>
    <rPh sb="1" eb="2">
      <t>アズカ</t>
    </rPh>
    <rPh sb="3" eb="4">
      <t>キン</t>
    </rPh>
    <rPh sb="4" eb="5">
      <t>ケイ</t>
    </rPh>
    <phoneticPr fontId="2"/>
  </si>
  <si>
    <t>3月分所得税</t>
    <rPh sb="1" eb="3">
      <t>ガツブン</t>
    </rPh>
    <rPh sb="3" eb="6">
      <t>ショトクゼイ</t>
    </rPh>
    <phoneticPr fontId="2"/>
  </si>
  <si>
    <t>&lt;普通預金&gt;</t>
    <rPh sb="1" eb="3">
      <t>フツウ</t>
    </rPh>
    <rPh sb="3" eb="5">
      <t>ヨキン</t>
    </rPh>
    <phoneticPr fontId="2"/>
  </si>
  <si>
    <t>公益社団法人福岡県シルバー人材センター連合会</t>
    <rPh sb="0" eb="22">
      <t>コウレ</t>
    </rPh>
    <phoneticPr fontId="2"/>
  </si>
  <si>
    <t>1～2月分配分金</t>
    <rPh sb="3" eb="5">
      <t>ツ</t>
    </rPh>
    <rPh sb="5" eb="7">
      <t>ハイブン</t>
    </rPh>
    <rPh sb="7" eb="8">
      <t>キン</t>
    </rPh>
    <phoneticPr fontId="2"/>
  </si>
  <si>
    <t>1～2月分材料費等</t>
    <rPh sb="5" eb="8">
      <t>ザイリョウヒ</t>
    </rPh>
    <rPh sb="8" eb="9">
      <t>トウ</t>
    </rPh>
    <phoneticPr fontId="2"/>
  </si>
  <si>
    <t>1～2月分事務費</t>
    <rPh sb="5" eb="8">
      <t>ジムヒ</t>
    </rPh>
    <phoneticPr fontId="2"/>
  </si>
  <si>
    <t>スポーツ安全保険</t>
    <rPh sb="4" eb="6">
      <t>アンゼン</t>
    </rPh>
    <rPh sb="6" eb="8">
      <t>ホケン</t>
    </rPh>
    <phoneticPr fontId="2"/>
  </si>
  <si>
    <t>役員・事務局職員・講師</t>
    <rPh sb="0" eb="2">
      <t>ヤクイン</t>
    </rPh>
    <rPh sb="3" eb="6">
      <t>ジムキョク</t>
    </rPh>
    <rPh sb="6" eb="8">
      <t>ショクイン</t>
    </rPh>
    <rPh sb="9" eb="11">
      <t>コウシ</t>
    </rPh>
    <phoneticPr fontId="2"/>
  </si>
  <si>
    <t>3月分コーディネーター謝金（1名）</t>
    <rPh sb="1" eb="3">
      <t>ガツブン</t>
    </rPh>
    <rPh sb="11" eb="13">
      <t>シャキン</t>
    </rPh>
    <rPh sb="15" eb="16">
      <t>メイ</t>
    </rPh>
    <phoneticPr fontId="2"/>
  </si>
  <si>
    <t>コーディネーター</t>
    <phoneticPr fontId="2"/>
  </si>
  <si>
    <t>・公益目的事業及び管理目的の業務を執行するための費用</t>
    <rPh sb="1" eb="3">
      <t>コウエキ</t>
    </rPh>
    <rPh sb="3" eb="5">
      <t>モクテキ</t>
    </rPh>
    <rPh sb="5" eb="7">
      <t>ジギョウ</t>
    </rPh>
    <rPh sb="7" eb="8">
      <t>オヨ</t>
    </rPh>
    <rPh sb="9" eb="11">
      <t>カンリ</t>
    </rPh>
    <rPh sb="11" eb="13">
      <t>モクテキ</t>
    </rPh>
    <rPh sb="14" eb="16">
      <t>ギョウム</t>
    </rPh>
    <rPh sb="17" eb="19">
      <t>シッコウ</t>
    </rPh>
    <rPh sb="24" eb="26">
      <t>ヒヨウ</t>
    </rPh>
    <phoneticPr fontId="2"/>
  </si>
  <si>
    <t>NRI社会情報ｼｽﾃﾑ(株)</t>
  </si>
  <si>
    <t>リコーリース(株)</t>
    <phoneticPr fontId="2"/>
  </si>
  <si>
    <t>3月分ＯＡ機器リース</t>
    <rPh sb="1" eb="3">
      <t>ツ</t>
    </rPh>
    <phoneticPr fontId="2"/>
  </si>
  <si>
    <t>リコージャパン(株)</t>
    <phoneticPr fontId="2"/>
  </si>
  <si>
    <t>3月分コピー機カウント料</t>
    <rPh sb="1" eb="3">
      <t>ガツブン</t>
    </rPh>
    <rPh sb="6" eb="7">
      <t>キ</t>
    </rPh>
    <rPh sb="11" eb="12">
      <t>リョウ</t>
    </rPh>
    <phoneticPr fontId="2"/>
  </si>
  <si>
    <t>福岡ライフエナジー(株)</t>
    <phoneticPr fontId="2"/>
  </si>
  <si>
    <t>(株)山倉商事</t>
    <phoneticPr fontId="2"/>
  </si>
  <si>
    <t>(株)ナフコ</t>
    <rPh sb="0" eb="3">
      <t>カブ</t>
    </rPh>
    <phoneticPr fontId="2"/>
  </si>
  <si>
    <t>四季の花壇事業用品・受託事業材料費・事務用品</t>
    <rPh sb="0" eb="2">
      <t>シキ</t>
    </rPh>
    <rPh sb="3" eb="5">
      <t>カダン</t>
    </rPh>
    <rPh sb="5" eb="7">
      <t>ジギョウ</t>
    </rPh>
    <rPh sb="7" eb="9">
      <t>ヨウヒン</t>
    </rPh>
    <rPh sb="10" eb="12">
      <t>ジュタク</t>
    </rPh>
    <rPh sb="12" eb="14">
      <t>ジギョウ</t>
    </rPh>
    <rPh sb="14" eb="17">
      <t>ザイリョウヒ</t>
    </rPh>
    <rPh sb="18" eb="20">
      <t>ジム</t>
    </rPh>
    <rPh sb="20" eb="22">
      <t>ヨウヒン</t>
    </rPh>
    <phoneticPr fontId="2"/>
  </si>
  <si>
    <t>藤木商店</t>
    <rPh sb="0" eb="2">
      <t>フジキ</t>
    </rPh>
    <rPh sb="2" eb="4">
      <t>ショウテン</t>
    </rPh>
    <phoneticPr fontId="2"/>
  </si>
  <si>
    <t>平成30年3月31日現在</t>
    <phoneticPr fontId="1"/>
  </si>
  <si>
    <t>2～3月分労働者派遣事業受託収益</t>
    <rPh sb="3" eb="5">
      <t>ガツブン</t>
    </rPh>
    <rPh sb="5" eb="8">
      <t>ロウドウシャ</t>
    </rPh>
    <rPh sb="8" eb="10">
      <t>ハケン</t>
    </rPh>
    <rPh sb="10" eb="12">
      <t>ジギョウ</t>
    </rPh>
    <rPh sb="12" eb="14">
      <t>ジュタク</t>
    </rPh>
    <rPh sb="14" eb="16">
      <t>シュウエキ</t>
    </rPh>
    <phoneticPr fontId="2"/>
  </si>
  <si>
    <t>材料費等8件</t>
    <rPh sb="0" eb="3">
      <t>ザイリョウヒ</t>
    </rPh>
    <rPh sb="3" eb="4">
      <t>トウ</t>
    </rPh>
    <rPh sb="5" eb="6">
      <t>ケン</t>
    </rPh>
    <phoneticPr fontId="2"/>
  </si>
  <si>
    <t>配分金39件</t>
    <rPh sb="0" eb="2">
      <t>ハイブン</t>
    </rPh>
    <rPh sb="2" eb="3">
      <t>キン</t>
    </rPh>
    <rPh sb="5" eb="6">
      <t>ケン</t>
    </rPh>
    <phoneticPr fontId="2"/>
  </si>
  <si>
    <t>労働保険料過納額</t>
    <rPh sb="0" eb="2">
      <t>ロウドウ</t>
    </rPh>
    <rPh sb="2" eb="5">
      <t>ホケンリョウ</t>
    </rPh>
    <rPh sb="5" eb="7">
      <t>カノウ</t>
    </rPh>
    <rPh sb="7" eb="8">
      <t>ガク</t>
    </rPh>
    <phoneticPr fontId="2"/>
  </si>
  <si>
    <t>リコーリース(株)</t>
    <rPh sb="6" eb="9">
      <t>カブ</t>
    </rPh>
    <phoneticPr fontId="2"/>
  </si>
  <si>
    <t>コピー機リース料年払（平成30年4月～9月分）</t>
    <rPh sb="3" eb="4">
      <t>キ</t>
    </rPh>
    <rPh sb="7" eb="8">
      <t>リョウ</t>
    </rPh>
    <rPh sb="8" eb="10">
      <t>ネンバラ</t>
    </rPh>
    <rPh sb="11" eb="13">
      <t>ヘイセイ</t>
    </rPh>
    <rPh sb="15" eb="16">
      <t>ネン</t>
    </rPh>
    <rPh sb="17" eb="18">
      <t>ガツ</t>
    </rPh>
    <rPh sb="20" eb="22">
      <t>ガツブン</t>
    </rPh>
    <phoneticPr fontId="1"/>
  </si>
  <si>
    <t>セブンイレブン</t>
    <phoneticPr fontId="2"/>
  </si>
  <si>
    <t>子どもの居場所づくり事業利用者スポーツ安全保険払込手数料</t>
    <rPh sb="0" eb="1">
      <t>コ</t>
    </rPh>
    <rPh sb="4" eb="7">
      <t>イバショ</t>
    </rPh>
    <rPh sb="10" eb="12">
      <t>ジギョウ</t>
    </rPh>
    <rPh sb="12" eb="15">
      <t>リヨウシャ</t>
    </rPh>
    <rPh sb="19" eb="21">
      <t>アンゼン</t>
    </rPh>
    <rPh sb="21" eb="23">
      <t>ホケン</t>
    </rPh>
    <rPh sb="23" eb="25">
      <t>ハライコ</t>
    </rPh>
    <rPh sb="25" eb="28">
      <t>テスウリョウ</t>
    </rPh>
    <phoneticPr fontId="2"/>
  </si>
  <si>
    <t>子どもの居場所づくり事業利用者スポーツ安全保険37名</t>
    <rPh sb="0" eb="1">
      <t>コ</t>
    </rPh>
    <rPh sb="4" eb="7">
      <t>イバショ</t>
    </rPh>
    <rPh sb="10" eb="12">
      <t>ジギョウ</t>
    </rPh>
    <rPh sb="12" eb="15">
      <t>リヨウシャ</t>
    </rPh>
    <rPh sb="19" eb="21">
      <t>アンゼン</t>
    </rPh>
    <rPh sb="21" eb="23">
      <t>ホケン</t>
    </rPh>
    <rPh sb="25" eb="26">
      <t>メイ</t>
    </rPh>
    <phoneticPr fontId="2"/>
  </si>
  <si>
    <t>3月分配分金（136名）</t>
    <rPh sb="1" eb="3">
      <t>ツ</t>
    </rPh>
    <rPh sb="3" eb="5">
      <t>ハイブン</t>
    </rPh>
    <rPh sb="5" eb="6">
      <t>キン</t>
    </rPh>
    <rPh sb="10" eb="11">
      <t>メイ</t>
    </rPh>
    <phoneticPr fontId="1"/>
  </si>
  <si>
    <t>3月分初回研修謝金（6名）</t>
    <rPh sb="1" eb="3">
      <t>ガツブン</t>
    </rPh>
    <rPh sb="3" eb="5">
      <t>ショカイ</t>
    </rPh>
    <rPh sb="5" eb="7">
      <t>ケンシュウ</t>
    </rPh>
    <rPh sb="7" eb="9">
      <t>シャキン</t>
    </rPh>
    <rPh sb="11" eb="12">
      <t>メイ</t>
    </rPh>
    <phoneticPr fontId="2"/>
  </si>
  <si>
    <t>講師</t>
    <rPh sb="0" eb="2">
      <t>コウシ</t>
    </rPh>
    <phoneticPr fontId="2"/>
  </si>
  <si>
    <t>3月分子どもの居場所づくり事業ボランティア講師謝金（18名）</t>
    <rPh sb="1" eb="3">
      <t>ガツブン</t>
    </rPh>
    <rPh sb="3" eb="4">
      <t>コ</t>
    </rPh>
    <rPh sb="7" eb="10">
      <t>イバショ</t>
    </rPh>
    <rPh sb="13" eb="15">
      <t>ジギョウ</t>
    </rPh>
    <rPh sb="21" eb="23">
      <t>コウシ</t>
    </rPh>
    <rPh sb="23" eb="25">
      <t>シャキン</t>
    </rPh>
    <rPh sb="28" eb="29">
      <t>メイ</t>
    </rPh>
    <phoneticPr fontId="2"/>
  </si>
  <si>
    <t>臨時職員</t>
    <rPh sb="0" eb="2">
      <t>リンジ</t>
    </rPh>
    <rPh sb="2" eb="4">
      <t>ショクイン</t>
    </rPh>
    <phoneticPr fontId="2"/>
  </si>
  <si>
    <t>3月分臨時職員賃金（2名）</t>
    <rPh sb="1" eb="3">
      <t>ガツブン</t>
    </rPh>
    <rPh sb="3" eb="5">
      <t>リンジ</t>
    </rPh>
    <rPh sb="5" eb="7">
      <t>ショクイン</t>
    </rPh>
    <rPh sb="7" eb="9">
      <t>チンギン</t>
    </rPh>
    <rPh sb="11" eb="12">
      <t>メイ</t>
    </rPh>
    <phoneticPr fontId="2"/>
  </si>
  <si>
    <t>3月分システム使用料・封筒印刷代</t>
    <rPh sb="1" eb="3">
      <t>ガツブン</t>
    </rPh>
    <rPh sb="7" eb="10">
      <t>シヨウリョウ</t>
    </rPh>
    <rPh sb="11" eb="13">
      <t>フウトウ</t>
    </rPh>
    <rPh sb="13" eb="15">
      <t>インサツ</t>
    </rPh>
    <rPh sb="15" eb="16">
      <t>ダイ</t>
    </rPh>
    <phoneticPr fontId="2"/>
  </si>
  <si>
    <t>(株)三森屋</t>
    <rPh sb="0" eb="3">
      <t>カブ</t>
    </rPh>
    <rPh sb="3" eb="5">
      <t>ミモリ</t>
    </rPh>
    <rPh sb="5" eb="6">
      <t>ヤ</t>
    </rPh>
    <phoneticPr fontId="2"/>
  </si>
  <si>
    <t>封緘機・オフィスユニット・ホワイトボード・事務用品</t>
    <rPh sb="0" eb="2">
      <t>フウカン</t>
    </rPh>
    <rPh sb="2" eb="3">
      <t>キ</t>
    </rPh>
    <rPh sb="21" eb="23">
      <t>ジム</t>
    </rPh>
    <rPh sb="23" eb="25">
      <t>ヨウヒン</t>
    </rPh>
    <phoneticPr fontId="2"/>
  </si>
  <si>
    <t>防犯カメラ・大判プリンター・パーティション・事務用品</t>
    <rPh sb="0" eb="2">
      <t>ボウハン</t>
    </rPh>
    <rPh sb="6" eb="8">
      <t>オオバン</t>
    </rPh>
    <rPh sb="22" eb="24">
      <t>ジム</t>
    </rPh>
    <rPh sb="24" eb="26">
      <t>ヨウヒン</t>
    </rPh>
    <phoneticPr fontId="2"/>
  </si>
  <si>
    <t>(株)コメリ</t>
    <rPh sb="0" eb="3">
      <t>カブ</t>
    </rPh>
    <phoneticPr fontId="2"/>
  </si>
  <si>
    <t>子どもの居場所づくり事業用品・洗濯機・会議用テーブル</t>
    <rPh sb="19" eb="21">
      <t>カイギ</t>
    </rPh>
    <rPh sb="21" eb="22">
      <t>ヨウ</t>
    </rPh>
    <phoneticPr fontId="2"/>
  </si>
  <si>
    <t>(株)チャイルド社</t>
    <rPh sb="8" eb="9">
      <t>シャ</t>
    </rPh>
    <phoneticPr fontId="2"/>
  </si>
  <si>
    <t>子どもの居場所づくり事業用品</t>
    <phoneticPr fontId="2"/>
  </si>
  <si>
    <t>(有)斉藤園芸</t>
    <rPh sb="0" eb="3">
      <t>ユウ</t>
    </rPh>
    <rPh sb="3" eb="5">
      <t>サイトウ</t>
    </rPh>
    <rPh sb="5" eb="7">
      <t>エンゲイ</t>
    </rPh>
    <phoneticPr fontId="2"/>
  </si>
  <si>
    <t>草木処分料</t>
    <rPh sb="0" eb="2">
      <t>クサキ</t>
    </rPh>
    <rPh sb="2" eb="4">
      <t>ショブン</t>
    </rPh>
    <rPh sb="4" eb="5">
      <t>リョウ</t>
    </rPh>
    <phoneticPr fontId="2"/>
  </si>
  <si>
    <t>(有)粕屋グリーン</t>
    <rPh sb="0" eb="3">
      <t>ユウ</t>
    </rPh>
    <rPh sb="3" eb="5">
      <t>カスヤ</t>
    </rPh>
    <phoneticPr fontId="2"/>
  </si>
  <si>
    <t>四季の花壇事業用品</t>
    <rPh sb="0" eb="2">
      <t>シキ</t>
    </rPh>
    <rPh sb="3" eb="5">
      <t>カダン</t>
    </rPh>
    <rPh sb="5" eb="7">
      <t>ジギョウ</t>
    </rPh>
    <rPh sb="7" eb="9">
      <t>ヨウヒン</t>
    </rPh>
    <phoneticPr fontId="2"/>
  </si>
  <si>
    <t>ナサ工業(株)</t>
    <rPh sb="2" eb="4">
      <t>コウギョウ</t>
    </rPh>
    <rPh sb="4" eb="7">
      <t>カブ</t>
    </rPh>
    <phoneticPr fontId="2"/>
  </si>
  <si>
    <t>側溝蓋</t>
    <rPh sb="0" eb="2">
      <t>ソッコウ</t>
    </rPh>
    <rPh sb="2" eb="3">
      <t>フタ</t>
    </rPh>
    <phoneticPr fontId="2"/>
  </si>
  <si>
    <t>モモテクネット(株)</t>
    <rPh sb="7" eb="10">
      <t>カブ</t>
    </rPh>
    <phoneticPr fontId="2"/>
  </si>
  <si>
    <t>メール講習会委託料</t>
    <rPh sb="3" eb="6">
      <t>コウシュウカイ</t>
    </rPh>
    <rPh sb="6" eb="9">
      <t>イタクリョウ</t>
    </rPh>
    <phoneticPr fontId="2"/>
  </si>
  <si>
    <t>今泉自動車(株)</t>
    <rPh sb="0" eb="2">
      <t>イマイズミ</t>
    </rPh>
    <rPh sb="2" eb="5">
      <t>ジドウシャ</t>
    </rPh>
    <rPh sb="5" eb="8">
      <t>カブ</t>
    </rPh>
    <phoneticPr fontId="2"/>
  </si>
  <si>
    <t>3月分軽ダンプリース</t>
    <rPh sb="1" eb="3">
      <t>ガツブン</t>
    </rPh>
    <rPh sb="3" eb="4">
      <t>ケイ</t>
    </rPh>
    <phoneticPr fontId="2"/>
  </si>
  <si>
    <t>須恵凧の会</t>
    <rPh sb="0" eb="2">
      <t>スエ</t>
    </rPh>
    <rPh sb="2" eb="3">
      <t>タコ</t>
    </rPh>
    <rPh sb="4" eb="5">
      <t>カイ</t>
    </rPh>
    <phoneticPr fontId="2"/>
  </si>
  <si>
    <t>子どもの居場所づくり事業教材費</t>
    <rPh sb="0" eb="1">
      <t>コ</t>
    </rPh>
    <rPh sb="4" eb="7">
      <t>イバショ</t>
    </rPh>
    <rPh sb="10" eb="12">
      <t>ジギョウ</t>
    </rPh>
    <rPh sb="12" eb="15">
      <t>キョウザイヒ</t>
    </rPh>
    <phoneticPr fontId="2"/>
  </si>
  <si>
    <t>大西電設</t>
    <rPh sb="0" eb="2">
      <t>オオニシ</t>
    </rPh>
    <rPh sb="2" eb="4">
      <t>デンセツ</t>
    </rPh>
    <phoneticPr fontId="2"/>
  </si>
  <si>
    <t>エアコン移設工事委託料</t>
    <rPh sb="4" eb="6">
      <t>イセツ</t>
    </rPh>
    <rPh sb="6" eb="8">
      <t>コウジ</t>
    </rPh>
    <rPh sb="8" eb="11">
      <t>イタクリョウ</t>
    </rPh>
    <phoneticPr fontId="2"/>
  </si>
  <si>
    <t>機械修理代</t>
    <rPh sb="0" eb="2">
      <t>キカイ</t>
    </rPh>
    <rPh sb="2" eb="5">
      <t>シュウリダイ</t>
    </rPh>
    <phoneticPr fontId="2"/>
  </si>
  <si>
    <t>宝ガス(株)</t>
    <rPh sb="0" eb="1">
      <t>タカラ</t>
    </rPh>
    <rPh sb="3" eb="6">
      <t>カブ</t>
    </rPh>
    <phoneticPr fontId="2"/>
  </si>
  <si>
    <t>3月分事務所ガス代</t>
    <rPh sb="1" eb="3">
      <t>ガツブン</t>
    </rPh>
    <rPh sb="3" eb="5">
      <t>ジム</t>
    </rPh>
    <rPh sb="5" eb="6">
      <t>ショ</t>
    </rPh>
    <rPh sb="8" eb="9">
      <t>ダイ</t>
    </rPh>
    <phoneticPr fontId="2"/>
  </si>
  <si>
    <t>職員</t>
    <rPh sb="0" eb="2">
      <t>ショクイン</t>
    </rPh>
    <phoneticPr fontId="2"/>
  </si>
  <si>
    <t>2月分雇用保険料</t>
    <rPh sb="1" eb="3">
      <t>ガツブン</t>
    </rPh>
    <rPh sb="3" eb="5">
      <t>コヨウ</t>
    </rPh>
    <rPh sb="5" eb="8">
      <t>ホケンリョウ</t>
    </rPh>
    <phoneticPr fontId="2"/>
  </si>
  <si>
    <t>西日本電信電話(株)</t>
    <rPh sb="0" eb="1">
      <t>ニシ</t>
    </rPh>
    <rPh sb="1" eb="3">
      <t>ニホン</t>
    </rPh>
    <rPh sb="3" eb="5">
      <t>デンシン</t>
    </rPh>
    <rPh sb="5" eb="7">
      <t>デンワ</t>
    </rPh>
    <rPh sb="7" eb="10">
      <t>カブ</t>
    </rPh>
    <phoneticPr fontId="2"/>
  </si>
  <si>
    <t>3月分電話料金</t>
    <rPh sb="1" eb="3">
      <t>ガツブン</t>
    </rPh>
    <rPh sb="3" eb="5">
      <t>デンワ</t>
    </rPh>
    <rPh sb="5" eb="7">
      <t>リョウキン</t>
    </rPh>
    <phoneticPr fontId="2"/>
  </si>
  <si>
    <t>正会員会費 73名分</t>
    <rPh sb="0" eb="3">
      <t>セイカイイン</t>
    </rPh>
    <rPh sb="3" eb="5">
      <t>カイヒ</t>
    </rPh>
    <rPh sb="8" eb="10">
      <t>メイブン</t>
    </rPh>
    <phoneticPr fontId="2"/>
  </si>
  <si>
    <t>受託事業 4件</t>
    <rPh sb="0" eb="2">
      <t>ジュタク</t>
    </rPh>
    <rPh sb="2" eb="4">
      <t>ジギョウ</t>
    </rPh>
    <rPh sb="6" eb="7">
      <t>ケン</t>
    </rPh>
    <phoneticPr fontId="2"/>
  </si>
  <si>
    <t>発注者過払い分3件</t>
    <rPh sb="8" eb="9">
      <t>ケン</t>
    </rPh>
    <phoneticPr fontId="2"/>
  </si>
  <si>
    <t>子どもの居場所づくり事業　平成30年度利用料</t>
    <rPh sb="0" eb="1">
      <t>コ</t>
    </rPh>
    <rPh sb="4" eb="7">
      <t>イバショ</t>
    </rPh>
    <rPh sb="10" eb="12">
      <t>ジギョウ</t>
    </rPh>
    <rPh sb="13" eb="15">
      <t>ヘイセイ</t>
    </rPh>
    <rPh sb="17" eb="18">
      <t>ネン</t>
    </rPh>
    <rPh sb="18" eb="19">
      <t>ド</t>
    </rPh>
    <rPh sb="19" eb="22">
      <t>リヨウリョウ</t>
    </rPh>
    <phoneticPr fontId="2"/>
  </si>
  <si>
    <t>会費73件</t>
    <rPh sb="0" eb="2">
      <t>カイヒ</t>
    </rPh>
    <rPh sb="4" eb="5">
      <t>ケン</t>
    </rPh>
    <phoneticPr fontId="2"/>
  </si>
  <si>
    <t>子育て・福祉・家事援助サービス研修会参加者交通費</t>
    <rPh sb="18" eb="21">
      <t>サンカシャ</t>
    </rPh>
    <rPh sb="21" eb="23">
      <t>コウツウ</t>
    </rPh>
    <rPh sb="23" eb="24">
      <t>ヒ</t>
    </rPh>
    <phoneticPr fontId="2"/>
  </si>
  <si>
    <t>事務費39件</t>
    <rPh sb="0" eb="3">
      <t>ジムヒ</t>
    </rPh>
    <rPh sb="5" eb="6">
      <t>ケン</t>
    </rPh>
    <phoneticPr fontId="2"/>
  </si>
  <si>
    <t>平成29年度分一般拠出金</t>
    <rPh sb="0" eb="2">
      <t>ヘイセイ</t>
    </rPh>
    <rPh sb="4" eb="7">
      <t>ネンドブン</t>
    </rPh>
    <rPh sb="7" eb="9">
      <t>イッパン</t>
    </rPh>
    <rPh sb="9" eb="12">
      <t>キョシュツキン</t>
    </rPh>
    <phoneticPr fontId="2"/>
  </si>
  <si>
    <t>3月分技能講習会講師謝金（2名）</t>
    <rPh sb="1" eb="3">
      <t>ガツブン</t>
    </rPh>
    <rPh sb="3" eb="5">
      <t>ギノウ</t>
    </rPh>
    <rPh sb="5" eb="8">
      <t>コウシュウカイ</t>
    </rPh>
    <rPh sb="8" eb="10">
      <t>コウシ</t>
    </rPh>
    <rPh sb="10" eb="12">
      <t>シャキン</t>
    </rPh>
    <rPh sb="14" eb="15">
      <t>メイ</t>
    </rPh>
    <phoneticPr fontId="2"/>
  </si>
  <si>
    <t>1月分配分金（1名）</t>
    <rPh sb="1" eb="3">
      <t>ツ</t>
    </rPh>
    <rPh sb="3" eb="5">
      <t>ハイブン</t>
    </rPh>
    <rPh sb="5" eb="6">
      <t>キン</t>
    </rPh>
    <rPh sb="8" eb="9">
      <t>メイ</t>
    </rPh>
    <phoneticPr fontId="1"/>
  </si>
  <si>
    <t>公益社団法人須恵町シルバー人材センター</t>
    <rPh sb="0" eb="19">
      <t>ス</t>
    </rPh>
    <phoneticPr fontId="8"/>
  </si>
  <si>
    <t>貸借対照表科目</t>
    <rPh sb="0" eb="5">
      <t>タイシャクタイショウヒョウ</t>
    </rPh>
    <rPh sb="5" eb="7">
      <t>カモク</t>
    </rPh>
    <phoneticPr fontId="8"/>
  </si>
  <si>
    <t>（流動資産）</t>
    <rPh sb="1" eb="3">
      <t>リュウドウ</t>
    </rPh>
    <rPh sb="3" eb="5">
      <t>シサン</t>
    </rPh>
    <phoneticPr fontId="8"/>
  </si>
  <si>
    <t>現金預金</t>
    <rPh sb="0" eb="2">
      <t>ゲンキン</t>
    </rPh>
    <rPh sb="2" eb="4">
      <t>ヨキン</t>
    </rPh>
    <phoneticPr fontId="8"/>
  </si>
  <si>
    <t>手元資金</t>
    <rPh sb="0" eb="2">
      <t>テモト</t>
    </rPh>
    <rPh sb="2" eb="4">
      <t>シキン</t>
    </rPh>
    <phoneticPr fontId="8"/>
  </si>
  <si>
    <t>運転資金として</t>
    <rPh sb="0" eb="2">
      <t>ウンテン</t>
    </rPh>
    <rPh sb="2" eb="4">
      <t>シキン</t>
    </rPh>
    <phoneticPr fontId="8"/>
  </si>
  <si>
    <t>場所・物量等</t>
    <rPh sb="0" eb="2">
      <t>バショ</t>
    </rPh>
    <rPh sb="3" eb="5">
      <t>ブツリョウ</t>
    </rPh>
    <rPh sb="5" eb="6">
      <t>トウ</t>
    </rPh>
    <phoneticPr fontId="8"/>
  </si>
  <si>
    <t>使用目的等</t>
    <rPh sb="0" eb="2">
      <t>シヨウ</t>
    </rPh>
    <rPh sb="2" eb="4">
      <t>モクテキ</t>
    </rPh>
    <rPh sb="4" eb="5">
      <t>トウ</t>
    </rPh>
    <phoneticPr fontId="8"/>
  </si>
  <si>
    <t>金額</t>
    <rPh sb="0" eb="2">
      <t>キンガク</t>
    </rPh>
    <phoneticPr fontId="8"/>
  </si>
  <si>
    <t>＜普通預金＞</t>
    <rPh sb="1" eb="3">
      <t>フツウ</t>
    </rPh>
    <rPh sb="3" eb="5">
      <t>ヨキン</t>
    </rPh>
    <phoneticPr fontId="8"/>
  </si>
  <si>
    <t>西日本シティ銀行須恵支店</t>
    <rPh sb="0" eb="1">
      <t>ニシ</t>
    </rPh>
    <rPh sb="1" eb="3">
      <t>ニホン</t>
    </rPh>
    <rPh sb="6" eb="8">
      <t>ギンコウ</t>
    </rPh>
    <rPh sb="8" eb="10">
      <t>スエ</t>
    </rPh>
    <rPh sb="10" eb="12">
      <t>シテン</t>
    </rPh>
    <phoneticPr fontId="8"/>
  </si>
  <si>
    <t>粕屋農業協同組合須恵支所</t>
    <rPh sb="0" eb="2">
      <t>カスヤ</t>
    </rPh>
    <rPh sb="2" eb="4">
      <t>ノウギョウ</t>
    </rPh>
    <rPh sb="4" eb="6">
      <t>キョウドウ</t>
    </rPh>
    <rPh sb="6" eb="8">
      <t>クミアイ</t>
    </rPh>
    <rPh sb="8" eb="10">
      <t>スエ</t>
    </rPh>
    <rPh sb="10" eb="12">
      <t>シショ</t>
    </rPh>
    <phoneticPr fontId="8"/>
  </si>
  <si>
    <t>福岡銀行志免支店</t>
    <rPh sb="0" eb="2">
      <t>フクオカ</t>
    </rPh>
    <rPh sb="2" eb="4">
      <t>ギンコウ</t>
    </rPh>
    <rPh sb="4" eb="6">
      <t>シメ</t>
    </rPh>
    <rPh sb="6" eb="8">
      <t>シテン</t>
    </rPh>
    <phoneticPr fontId="8"/>
  </si>
  <si>
    <t>＜現金・預金計＞</t>
    <rPh sb="1" eb="3">
      <t>ゲンキン</t>
    </rPh>
    <rPh sb="4" eb="6">
      <t>ヨキン</t>
    </rPh>
    <rPh sb="6" eb="7">
      <t>ケイ</t>
    </rPh>
    <phoneticPr fontId="8"/>
  </si>
  <si>
    <t>未収金</t>
    <rPh sb="0" eb="3">
      <t>ミシュウキン</t>
    </rPh>
    <phoneticPr fontId="8"/>
  </si>
  <si>
    <t>（公社）福岡県シルバー人材センター連合会</t>
    <rPh sb="1" eb="2">
      <t>コウ</t>
    </rPh>
    <rPh sb="2" eb="3">
      <t>シャ</t>
    </rPh>
    <rPh sb="4" eb="20">
      <t>フ</t>
    </rPh>
    <phoneticPr fontId="8"/>
  </si>
  <si>
    <t>＜未収金計＞</t>
    <rPh sb="1" eb="4">
      <t>ミシュウキン</t>
    </rPh>
    <rPh sb="4" eb="5">
      <t>ケイ</t>
    </rPh>
    <phoneticPr fontId="8"/>
  </si>
  <si>
    <t>前払金</t>
    <rPh sb="0" eb="2">
      <t>マエバライ</t>
    </rPh>
    <rPh sb="2" eb="3">
      <t>キン</t>
    </rPh>
    <phoneticPr fontId="8"/>
  </si>
  <si>
    <t>流動資産計</t>
    <rPh sb="0" eb="2">
      <t>リュウドウ</t>
    </rPh>
    <rPh sb="2" eb="4">
      <t>シサン</t>
    </rPh>
    <rPh sb="4" eb="5">
      <t>ケイ</t>
    </rPh>
    <phoneticPr fontId="8"/>
  </si>
  <si>
    <t>その他固定</t>
    <rPh sb="2" eb="3">
      <t>タ</t>
    </rPh>
    <rPh sb="3" eb="5">
      <t>コテイ</t>
    </rPh>
    <phoneticPr fontId="8"/>
  </si>
  <si>
    <t>車両運搬具</t>
    <rPh sb="0" eb="2">
      <t>シャリョウ</t>
    </rPh>
    <rPh sb="2" eb="4">
      <t>ウンパン</t>
    </rPh>
    <rPh sb="4" eb="5">
      <t>グ</t>
    </rPh>
    <phoneticPr fontId="8"/>
  </si>
  <si>
    <t>再資源化預託金</t>
    <rPh sb="0" eb="3">
      <t>サイシゲン</t>
    </rPh>
    <rPh sb="3" eb="4">
      <t>カ</t>
    </rPh>
    <rPh sb="4" eb="7">
      <t>ヨタクキン</t>
    </rPh>
    <phoneticPr fontId="8"/>
  </si>
  <si>
    <t>車両（軽トラック）１台</t>
    <rPh sb="0" eb="2">
      <t>シャリョウ</t>
    </rPh>
    <rPh sb="3" eb="4">
      <t>ケイ</t>
    </rPh>
    <rPh sb="10" eb="11">
      <t>ダイ</t>
    </rPh>
    <phoneticPr fontId="8"/>
  </si>
  <si>
    <t>１件</t>
    <rPh sb="1" eb="2">
      <t>ケン</t>
    </rPh>
    <phoneticPr fontId="8"/>
  </si>
  <si>
    <t>公益目的事業に使用する車両</t>
    <rPh sb="0" eb="6">
      <t>コ</t>
    </rPh>
    <rPh sb="7" eb="9">
      <t>シヨウ</t>
    </rPh>
    <rPh sb="11" eb="13">
      <t>シャリョウ</t>
    </rPh>
    <phoneticPr fontId="8"/>
  </si>
  <si>
    <t>自動車リサイクル法による預託金</t>
    <rPh sb="0" eb="3">
      <t>ジドウシャ</t>
    </rPh>
    <rPh sb="8" eb="9">
      <t>ホウ</t>
    </rPh>
    <rPh sb="12" eb="15">
      <t>ヨタクキン</t>
    </rPh>
    <phoneticPr fontId="8"/>
  </si>
  <si>
    <t>固定資産合計</t>
    <rPh sb="0" eb="2">
      <t>コテイ</t>
    </rPh>
    <rPh sb="2" eb="4">
      <t>シサン</t>
    </rPh>
    <rPh sb="4" eb="6">
      <t>ゴウケイ</t>
    </rPh>
    <phoneticPr fontId="8"/>
  </si>
  <si>
    <t>資産合計</t>
    <rPh sb="0" eb="2">
      <t>シサン</t>
    </rPh>
    <rPh sb="2" eb="4">
      <t>ゴウケイ</t>
    </rPh>
    <phoneticPr fontId="8"/>
  </si>
  <si>
    <t>（流動負債）</t>
    <rPh sb="1" eb="3">
      <t>リュウドウ</t>
    </rPh>
    <rPh sb="3" eb="5">
      <t>フサイ</t>
    </rPh>
    <phoneticPr fontId="8"/>
  </si>
  <si>
    <t>未払金</t>
    <rPh sb="0" eb="3">
      <t>ミバライキン</t>
    </rPh>
    <phoneticPr fontId="8"/>
  </si>
  <si>
    <t>会員</t>
    <rPh sb="0" eb="2">
      <t>カイイン</t>
    </rPh>
    <phoneticPr fontId="8"/>
  </si>
  <si>
    <t>・公益目的事業及び管理目的で業務を執行するための費用</t>
    <rPh sb="1" eb="7">
      <t>コ</t>
    </rPh>
    <rPh sb="7" eb="8">
      <t>オヨ</t>
    </rPh>
    <rPh sb="9" eb="11">
      <t>カンリ</t>
    </rPh>
    <rPh sb="11" eb="13">
      <t>モクテキ</t>
    </rPh>
    <rPh sb="14" eb="16">
      <t>ギョウム</t>
    </rPh>
    <rPh sb="17" eb="19">
      <t>シッコウ</t>
    </rPh>
    <rPh sb="24" eb="26">
      <t>ヒヨウ</t>
    </rPh>
    <phoneticPr fontId="8"/>
  </si>
  <si>
    <t>臨時職員</t>
    <rPh sb="0" eb="4">
      <t>リンジショクイン</t>
    </rPh>
    <phoneticPr fontId="8"/>
  </si>
  <si>
    <t>講師</t>
    <rPh sb="0" eb="2">
      <t>コウシ</t>
    </rPh>
    <phoneticPr fontId="8"/>
  </si>
  <si>
    <t>コーディネーター</t>
    <phoneticPr fontId="8"/>
  </si>
  <si>
    <t>須恵町税務課</t>
    <rPh sb="0" eb="3">
      <t>スエマチ</t>
    </rPh>
    <rPh sb="3" eb="6">
      <t>ゼイムカ</t>
    </rPh>
    <phoneticPr fontId="8"/>
  </si>
  <si>
    <t>3月分町県民税</t>
    <rPh sb="1" eb="3">
      <t>ガツブン</t>
    </rPh>
    <rPh sb="3" eb="4">
      <t>チョウ</t>
    </rPh>
    <rPh sb="4" eb="7">
      <t>ケンミンゼイ</t>
    </rPh>
    <phoneticPr fontId="8"/>
  </si>
  <si>
    <t>勤労者退職金共済機構</t>
    <rPh sb="0" eb="3">
      <t>キンロウシャ</t>
    </rPh>
    <rPh sb="3" eb="5">
      <t>タイショク</t>
    </rPh>
    <rPh sb="5" eb="6">
      <t>キン</t>
    </rPh>
    <rPh sb="6" eb="8">
      <t>キョウサイ</t>
    </rPh>
    <rPh sb="8" eb="10">
      <t>キコウ</t>
    </rPh>
    <phoneticPr fontId="8"/>
  </si>
  <si>
    <t>3月分中退共掛金</t>
    <rPh sb="1" eb="3">
      <t>ガツブン</t>
    </rPh>
    <rPh sb="3" eb="6">
      <t>チュウタイキョウ</t>
    </rPh>
    <rPh sb="6" eb="8">
      <t>カケキン</t>
    </rPh>
    <phoneticPr fontId="8"/>
  </si>
  <si>
    <t>宝ガス㈱</t>
    <rPh sb="0" eb="1">
      <t>タカラ</t>
    </rPh>
    <phoneticPr fontId="8"/>
  </si>
  <si>
    <t>3月分事務所ガス代</t>
    <rPh sb="1" eb="3">
      <t>ガツブン</t>
    </rPh>
    <rPh sb="3" eb="5">
      <t>ジム</t>
    </rPh>
    <rPh sb="5" eb="6">
      <t>ショ</t>
    </rPh>
    <rPh sb="8" eb="9">
      <t>ダイ</t>
    </rPh>
    <phoneticPr fontId="8"/>
  </si>
  <si>
    <t>3月分材料費</t>
    <rPh sb="1" eb="3">
      <t>ガツブン</t>
    </rPh>
    <rPh sb="3" eb="6">
      <t>ザイリョウヒ</t>
    </rPh>
    <phoneticPr fontId="8"/>
  </si>
  <si>
    <t>㈱九州電力</t>
    <rPh sb="1" eb="3">
      <t>キュウシュウ</t>
    </rPh>
    <rPh sb="3" eb="5">
      <t>デンリョク</t>
    </rPh>
    <phoneticPr fontId="8"/>
  </si>
  <si>
    <t>3月分電気料金</t>
    <rPh sb="1" eb="3">
      <t>ガツブン</t>
    </rPh>
    <rPh sb="3" eb="5">
      <t>デンキ</t>
    </rPh>
    <rPh sb="5" eb="7">
      <t>リョウキン</t>
    </rPh>
    <phoneticPr fontId="8"/>
  </si>
  <si>
    <t>NRI社会情報システム㈱</t>
    <rPh sb="3" eb="5">
      <t>シャカイ</t>
    </rPh>
    <rPh sb="5" eb="7">
      <t>ジョウホウ</t>
    </rPh>
    <phoneticPr fontId="8"/>
  </si>
  <si>
    <t>3月分システム使用料</t>
    <rPh sb="1" eb="3">
      <t>ガツブン</t>
    </rPh>
    <rPh sb="7" eb="9">
      <t>シヨウ</t>
    </rPh>
    <rPh sb="9" eb="10">
      <t>リョウ</t>
    </rPh>
    <phoneticPr fontId="8"/>
  </si>
  <si>
    <t>3月分コピー機トナーカウント料</t>
    <rPh sb="1" eb="3">
      <t>ガツブン</t>
    </rPh>
    <rPh sb="6" eb="7">
      <t>キ</t>
    </rPh>
    <rPh sb="14" eb="15">
      <t>リョウ</t>
    </rPh>
    <phoneticPr fontId="8"/>
  </si>
  <si>
    <t>㈱コメリ</t>
    <phoneticPr fontId="8"/>
  </si>
  <si>
    <t>㈱西日本宇佐美</t>
    <rPh sb="1" eb="2">
      <t>ニシ</t>
    </rPh>
    <rPh sb="2" eb="4">
      <t>ニホン</t>
    </rPh>
    <rPh sb="4" eb="7">
      <t>ウサミ</t>
    </rPh>
    <phoneticPr fontId="8"/>
  </si>
  <si>
    <t>3月分ガソリン代</t>
    <rPh sb="1" eb="3">
      <t>ガツブン</t>
    </rPh>
    <rPh sb="7" eb="8">
      <t>ダイ</t>
    </rPh>
    <phoneticPr fontId="8"/>
  </si>
  <si>
    <t>㈱須恵衛生工業</t>
    <rPh sb="1" eb="3">
      <t>スエ</t>
    </rPh>
    <rPh sb="3" eb="5">
      <t>エイセイ</t>
    </rPh>
    <rPh sb="5" eb="7">
      <t>コウギョウ</t>
    </rPh>
    <phoneticPr fontId="8"/>
  </si>
  <si>
    <t>下水管理料</t>
    <rPh sb="0" eb="2">
      <t>ゲスイ</t>
    </rPh>
    <rPh sb="2" eb="4">
      <t>カンリ</t>
    </rPh>
    <rPh sb="4" eb="5">
      <t>リョウ</t>
    </rPh>
    <phoneticPr fontId="8"/>
  </si>
  <si>
    <t>㈱三森屋</t>
    <rPh sb="1" eb="3">
      <t>ミモリ</t>
    </rPh>
    <rPh sb="3" eb="4">
      <t>ヤ</t>
    </rPh>
    <phoneticPr fontId="8"/>
  </si>
  <si>
    <t>事務用品</t>
    <rPh sb="0" eb="2">
      <t>ジム</t>
    </rPh>
    <rPh sb="2" eb="4">
      <t>ヨウヒン</t>
    </rPh>
    <phoneticPr fontId="8"/>
  </si>
  <si>
    <t>＜未払金計＞</t>
    <rPh sb="1" eb="4">
      <t>ミバライキン</t>
    </rPh>
    <rPh sb="4" eb="5">
      <t>ケイ</t>
    </rPh>
    <phoneticPr fontId="8"/>
  </si>
  <si>
    <t>＜前払金計＞</t>
    <rPh sb="1" eb="4">
      <t>マエバライキン</t>
    </rPh>
    <rPh sb="4" eb="5">
      <t>ケイ</t>
    </rPh>
    <phoneticPr fontId="8"/>
  </si>
  <si>
    <t>前受金</t>
    <rPh sb="0" eb="3">
      <t>マエウケキン</t>
    </rPh>
    <phoneticPr fontId="8"/>
  </si>
  <si>
    <t>受託事業</t>
    <rPh sb="0" eb="2">
      <t>ジュタク</t>
    </rPh>
    <rPh sb="2" eb="4">
      <t>ジギョウ</t>
    </rPh>
    <phoneticPr fontId="8"/>
  </si>
  <si>
    <t>＜前受金計＞</t>
    <rPh sb="1" eb="4">
      <t>マエウケキン</t>
    </rPh>
    <rPh sb="4" eb="5">
      <t>ケイ</t>
    </rPh>
    <phoneticPr fontId="8"/>
  </si>
  <si>
    <t>預り金</t>
    <rPh sb="0" eb="1">
      <t>アズカ</t>
    </rPh>
    <rPh sb="2" eb="3">
      <t>キン</t>
    </rPh>
    <phoneticPr fontId="8"/>
  </si>
  <si>
    <t>＜預り金計＞</t>
    <rPh sb="1" eb="2">
      <t>アズカ</t>
    </rPh>
    <rPh sb="3" eb="4">
      <t>キン</t>
    </rPh>
    <rPh sb="4" eb="5">
      <t>ケイ</t>
    </rPh>
    <phoneticPr fontId="8"/>
  </si>
  <si>
    <t>流動負債合計</t>
    <rPh sb="0" eb="2">
      <t>リュウドウ</t>
    </rPh>
    <rPh sb="2" eb="4">
      <t>フサイ</t>
    </rPh>
    <rPh sb="4" eb="6">
      <t>ゴウケイ</t>
    </rPh>
    <phoneticPr fontId="8"/>
  </si>
  <si>
    <t>　　負債合計</t>
    <rPh sb="2" eb="4">
      <t>フサイ</t>
    </rPh>
    <rPh sb="4" eb="6">
      <t>ゴウケイ</t>
    </rPh>
    <phoneticPr fontId="8"/>
  </si>
  <si>
    <t>　　正味財産</t>
    <rPh sb="2" eb="4">
      <t>ショウミ</t>
    </rPh>
    <rPh sb="4" eb="6">
      <t>ザイサン</t>
    </rPh>
    <phoneticPr fontId="8"/>
  </si>
  <si>
    <t>財　　産　　目　　録</t>
    <rPh sb="0" eb="1">
      <t>ザイ</t>
    </rPh>
    <rPh sb="3" eb="4">
      <t>サン</t>
    </rPh>
    <rPh sb="6" eb="7">
      <t>メ</t>
    </rPh>
    <rPh sb="9" eb="10">
      <t>ロク</t>
    </rPh>
    <phoneticPr fontId="8"/>
  </si>
  <si>
    <t>（単位：円）</t>
    <rPh sb="1" eb="3">
      <t>タンイ</t>
    </rPh>
    <rPh sb="4" eb="5">
      <t>エン</t>
    </rPh>
    <phoneticPr fontId="8"/>
  </si>
  <si>
    <t>3月分材料費等</t>
    <rPh sb="1" eb="2">
      <t>ガツ</t>
    </rPh>
    <rPh sb="3" eb="6">
      <t>ザイリョウヒ</t>
    </rPh>
    <rPh sb="6" eb="7">
      <t>トウ</t>
    </rPh>
    <phoneticPr fontId="8"/>
  </si>
  <si>
    <t>（固定資産）</t>
    <rPh sb="1" eb="3">
      <t>コテイ</t>
    </rPh>
    <rPh sb="3" eb="5">
      <t>シサン</t>
    </rPh>
    <phoneticPr fontId="8"/>
  </si>
  <si>
    <t>特定資産</t>
    <rPh sb="0" eb="2">
      <t>トクテイ</t>
    </rPh>
    <rPh sb="2" eb="4">
      <t>シサン</t>
    </rPh>
    <phoneticPr fontId="8"/>
  </si>
  <si>
    <t>資産</t>
    <rPh sb="0" eb="2">
      <t>シサン</t>
    </rPh>
    <phoneticPr fontId="8"/>
  </si>
  <si>
    <t>創立10周年記念</t>
    <rPh sb="0" eb="2">
      <t>ソウリツ</t>
    </rPh>
    <rPh sb="4" eb="6">
      <t>シュウネン</t>
    </rPh>
    <rPh sb="6" eb="8">
      <t>キネン</t>
    </rPh>
    <phoneticPr fontId="8"/>
  </si>
  <si>
    <t>事業積立</t>
  </si>
  <si>
    <t>＜普通預金＞</t>
    <rPh sb="1" eb="3">
      <t>フツウ</t>
    </rPh>
    <rPh sb="3" eb="5">
      <t>ヨキン</t>
    </rPh>
    <phoneticPr fontId="8"/>
  </si>
  <si>
    <t>粕屋農業協同組合須恵支所</t>
    <rPh sb="0" eb="2">
      <t>カスヤ</t>
    </rPh>
    <rPh sb="2" eb="4">
      <t>ノウギョウ</t>
    </rPh>
    <rPh sb="4" eb="6">
      <t>キョウドウ</t>
    </rPh>
    <rPh sb="6" eb="8">
      <t>クミアイ</t>
    </rPh>
    <rPh sb="8" eb="10">
      <t>スエ</t>
    </rPh>
    <rPh sb="10" eb="12">
      <t>シショ</t>
    </rPh>
    <phoneticPr fontId="8"/>
  </si>
  <si>
    <t>創立10周年記念事業積立として管理している。</t>
    <rPh sb="0" eb="2">
      <t>ソウリツ</t>
    </rPh>
    <rPh sb="4" eb="6">
      <t>シュウネン</t>
    </rPh>
    <rPh sb="6" eb="8">
      <t>キネン</t>
    </rPh>
    <rPh sb="8" eb="10">
      <t>ジギョウ</t>
    </rPh>
    <rPh sb="10" eb="12">
      <t>ツミタテ</t>
    </rPh>
    <rPh sb="15" eb="17">
      <t>カンリ</t>
    </rPh>
    <phoneticPr fontId="8"/>
  </si>
  <si>
    <t>＜特定資産計＞</t>
    <rPh sb="1" eb="3">
      <t>トクテイ</t>
    </rPh>
    <rPh sb="3" eb="5">
      <t>シサン</t>
    </rPh>
    <rPh sb="5" eb="6">
      <t>ケイ</t>
    </rPh>
    <phoneticPr fontId="8"/>
  </si>
  <si>
    <t>＜その他固定資産計＞</t>
    <rPh sb="3" eb="4">
      <t>タ</t>
    </rPh>
    <rPh sb="4" eb="6">
      <t>コテイ</t>
    </rPh>
    <rPh sb="6" eb="8">
      <t>シサン</t>
    </rPh>
    <rPh sb="8" eb="9">
      <t>ケイ</t>
    </rPh>
    <phoneticPr fontId="8"/>
  </si>
  <si>
    <t>須恵町上下水道課</t>
    <rPh sb="0" eb="3">
      <t>スエマチ</t>
    </rPh>
    <rPh sb="3" eb="5">
      <t>ジョウゲ</t>
    </rPh>
    <rPh sb="5" eb="7">
      <t>スイドウ</t>
    </rPh>
    <rPh sb="7" eb="8">
      <t>カ</t>
    </rPh>
    <phoneticPr fontId="8"/>
  </si>
  <si>
    <t>3月分水道料金</t>
    <rPh sb="1" eb="3">
      <t>ガツブン</t>
    </rPh>
    <rPh sb="3" eb="5">
      <t>スイドウ</t>
    </rPh>
    <rPh sb="5" eb="7">
      <t>リョウキン</t>
    </rPh>
    <phoneticPr fontId="8"/>
  </si>
  <si>
    <t>今泉自動車㈱</t>
    <rPh sb="0" eb="2">
      <t>イマイズミ</t>
    </rPh>
    <rPh sb="2" eb="5">
      <t>ジドウシャ</t>
    </rPh>
    <phoneticPr fontId="8"/>
  </si>
  <si>
    <t>㈱イナザワ</t>
    <phoneticPr fontId="8"/>
  </si>
  <si>
    <t>3月分ほたるの湯材料費</t>
    <rPh sb="1" eb="3">
      <t>ガツブン</t>
    </rPh>
    <rPh sb="3" eb="8">
      <t>ユ</t>
    </rPh>
    <rPh sb="8" eb="11">
      <t>ザイリョウヒ</t>
    </rPh>
    <phoneticPr fontId="8"/>
  </si>
  <si>
    <t>㈱山倉商事</t>
    <rPh sb="1" eb="3">
      <t>ヤマクラ</t>
    </rPh>
    <rPh sb="3" eb="5">
      <t>ショウジ</t>
    </rPh>
    <phoneticPr fontId="8"/>
  </si>
  <si>
    <t>焼芋材料代</t>
    <rPh sb="0" eb="2">
      <t>ヤキイモ</t>
    </rPh>
    <rPh sb="2" eb="4">
      <t>ザイリョウ</t>
    </rPh>
    <rPh sb="4" eb="5">
      <t>ダイ</t>
    </rPh>
    <phoneticPr fontId="8"/>
  </si>
  <si>
    <t>西日本新聞</t>
    <rPh sb="0" eb="1">
      <t>ニシ</t>
    </rPh>
    <rPh sb="1" eb="3">
      <t>ニホン</t>
    </rPh>
    <rPh sb="3" eb="5">
      <t>シンブン</t>
    </rPh>
    <phoneticPr fontId="8"/>
  </si>
  <si>
    <t>3月分ほたるの湯新聞代（スポーツ新聞を含む）</t>
    <rPh sb="1" eb="3">
      <t>ガツブン</t>
    </rPh>
    <rPh sb="3" eb="8">
      <t>ユ</t>
    </rPh>
    <rPh sb="8" eb="11">
      <t>シンブンダイ</t>
    </rPh>
    <rPh sb="16" eb="18">
      <t>シンブン</t>
    </rPh>
    <rPh sb="19" eb="20">
      <t>フク</t>
    </rPh>
    <phoneticPr fontId="8"/>
  </si>
  <si>
    <t>マツダオートリース㈱</t>
    <phoneticPr fontId="8"/>
  </si>
  <si>
    <t>3月分軽トラックリース代</t>
    <rPh sb="1" eb="3">
      <t>ガツブン</t>
    </rPh>
    <rPh sb="3" eb="4">
      <t>ケイ</t>
    </rPh>
    <rPh sb="11" eb="12">
      <t>ダイ</t>
    </rPh>
    <phoneticPr fontId="8"/>
  </si>
  <si>
    <t>仮受金</t>
    <rPh sb="0" eb="2">
      <t>カリウケ</t>
    </rPh>
    <rPh sb="2" eb="3">
      <t>キン</t>
    </rPh>
    <phoneticPr fontId="8"/>
  </si>
  <si>
    <t>＜仮受金計＞</t>
    <rPh sb="1" eb="3">
      <t>カリウケ</t>
    </rPh>
    <rPh sb="3" eb="4">
      <t>キン</t>
    </rPh>
    <rPh sb="4" eb="5">
      <t>ケイ</t>
    </rPh>
    <phoneticPr fontId="8"/>
  </si>
  <si>
    <t>独自事業売上</t>
    <rPh sb="0" eb="2">
      <t>ドクジ</t>
    </rPh>
    <rPh sb="2" eb="4">
      <t>ジギョウ</t>
    </rPh>
    <rPh sb="4" eb="6">
      <t>ウリアゲ</t>
    </rPh>
    <phoneticPr fontId="8"/>
  </si>
  <si>
    <t>焼芋・刃物研ぎ・手作り小物売上</t>
    <rPh sb="0" eb="2">
      <t>ヤキイモ</t>
    </rPh>
    <rPh sb="3" eb="5">
      <t>ハモノ</t>
    </rPh>
    <rPh sb="5" eb="6">
      <t>ト</t>
    </rPh>
    <rPh sb="8" eb="10">
      <t>テヅク</t>
    </rPh>
    <rPh sb="11" eb="13">
      <t>コモノ</t>
    </rPh>
    <rPh sb="13" eb="15">
      <t>ウリアゲ</t>
    </rPh>
    <phoneticPr fontId="8"/>
  </si>
  <si>
    <t>公益</t>
    <rPh sb="0" eb="2">
      <t>コウエキ</t>
    </rPh>
    <phoneticPr fontId="8"/>
  </si>
  <si>
    <t>法人</t>
    <rPh sb="0" eb="2">
      <t>ホウジン</t>
    </rPh>
    <phoneticPr fontId="8"/>
  </si>
  <si>
    <t>施設整備事業積立金として管理している。</t>
    <rPh sb="0" eb="9">
      <t>シセツセイビジギョウツミタテキン</t>
    </rPh>
    <rPh sb="12" eb="14">
      <t>カンリ</t>
    </rPh>
    <phoneticPr fontId="8"/>
  </si>
  <si>
    <t>3月分配分金</t>
    <rPh sb="1" eb="2">
      <t>ガツ</t>
    </rPh>
    <rPh sb="2" eb="3">
      <t>ブン</t>
    </rPh>
    <rPh sb="3" eb="5">
      <t>ハイブン</t>
    </rPh>
    <rPh sb="5" eb="6">
      <t>キン</t>
    </rPh>
    <phoneticPr fontId="8"/>
  </si>
  <si>
    <t>3月分臨時職員賃金（3名分）</t>
    <rPh sb="1" eb="3">
      <t>ガツブン</t>
    </rPh>
    <rPh sb="3" eb="5">
      <t>リンジ</t>
    </rPh>
    <rPh sb="5" eb="7">
      <t>ショクイン</t>
    </rPh>
    <rPh sb="7" eb="9">
      <t>チンギン</t>
    </rPh>
    <rPh sb="11" eb="12">
      <t>メイ</t>
    </rPh>
    <rPh sb="12" eb="13">
      <t>ブン</t>
    </rPh>
    <phoneticPr fontId="8"/>
  </si>
  <si>
    <t>3月分居場所コーディネーター謝金（2名）</t>
    <rPh sb="1" eb="3">
      <t>ガツブン</t>
    </rPh>
    <rPh sb="3" eb="6">
      <t>イバショ</t>
    </rPh>
    <rPh sb="14" eb="16">
      <t>シャキン</t>
    </rPh>
    <rPh sb="18" eb="19">
      <t>メイ</t>
    </rPh>
    <phoneticPr fontId="8"/>
  </si>
  <si>
    <t>富士通ゼロックス福岡㈱</t>
    <rPh sb="0" eb="3">
      <t>フジツウ</t>
    </rPh>
    <rPh sb="8" eb="10">
      <t>フクオカ</t>
    </rPh>
    <phoneticPr fontId="8"/>
  </si>
  <si>
    <t>㈱ナフコ</t>
    <phoneticPr fontId="8"/>
  </si>
  <si>
    <t>(株)ＣＲＣ食品環境衛生研究所</t>
    <phoneticPr fontId="8"/>
  </si>
  <si>
    <t>藤木商店</t>
    <rPh sb="0" eb="4">
      <t>フジキショウテン</t>
    </rPh>
    <phoneticPr fontId="8"/>
  </si>
  <si>
    <t>3月分材料費</t>
    <rPh sb="1" eb="3">
      <t>ガツブン</t>
    </rPh>
    <rPh sb="3" eb="6">
      <t>ザイリョウヒ</t>
    </rPh>
    <phoneticPr fontId="8"/>
  </si>
  <si>
    <t>日本年金機構</t>
    <rPh sb="0" eb="2">
      <t>ニホン</t>
    </rPh>
    <rPh sb="2" eb="4">
      <t>ネンキン</t>
    </rPh>
    <rPh sb="4" eb="6">
      <t>キコウ</t>
    </rPh>
    <phoneticPr fontId="8"/>
  </si>
  <si>
    <t>3月分社会保険料事業主負担分</t>
    <rPh sb="1" eb="3">
      <t>ガツブン</t>
    </rPh>
    <phoneticPr fontId="8"/>
  </si>
  <si>
    <t>役職員</t>
    <rPh sb="0" eb="1">
      <t>ヤク</t>
    </rPh>
    <rPh sb="1" eb="3">
      <t>ショクイン</t>
    </rPh>
    <phoneticPr fontId="8"/>
  </si>
  <si>
    <t>所得税・社会保険料</t>
    <rPh sb="0" eb="3">
      <t>ショトクゼイ</t>
    </rPh>
    <rPh sb="4" eb="6">
      <t>シャカイ</t>
    </rPh>
    <rPh sb="6" eb="9">
      <t>ホケンリョウ</t>
    </rPh>
    <phoneticPr fontId="8"/>
  </si>
  <si>
    <t>配分金　63件</t>
    <rPh sb="0" eb="2">
      <t>ハイブン</t>
    </rPh>
    <rPh sb="2" eb="3">
      <t>キン</t>
    </rPh>
    <rPh sb="6" eb="7">
      <t>ケン</t>
    </rPh>
    <phoneticPr fontId="8"/>
  </si>
  <si>
    <t>材料費等　63件</t>
    <rPh sb="0" eb="3">
      <t>ザイリョウヒ</t>
    </rPh>
    <rPh sb="3" eb="4">
      <t>トウ</t>
    </rPh>
    <rPh sb="7" eb="8">
      <t>ケン</t>
    </rPh>
    <phoneticPr fontId="8"/>
  </si>
  <si>
    <t>2・3月分労働者派遣事業受託収益</t>
    <rPh sb="3" eb="5">
      <t>ガツブン</t>
    </rPh>
    <rPh sb="5" eb="8">
      <t>ロウドウシャ</t>
    </rPh>
    <rPh sb="8" eb="10">
      <t>ハケン</t>
    </rPh>
    <rPh sb="10" eb="12">
      <t>ジギョウ</t>
    </rPh>
    <rPh sb="12" eb="14">
      <t>ジュタク</t>
    </rPh>
    <rPh sb="14" eb="16">
      <t>シュウエキ</t>
    </rPh>
    <phoneticPr fontId="8"/>
  </si>
  <si>
    <t>仮払金</t>
    <rPh sb="0" eb="3">
      <t>カリバライキン</t>
    </rPh>
    <phoneticPr fontId="8"/>
  </si>
  <si>
    <t>&lt;仮払金計＞</t>
    <rPh sb="1" eb="5">
      <t>カリバライキンケイ</t>
    </rPh>
    <phoneticPr fontId="8"/>
  </si>
  <si>
    <t>労働保険料</t>
    <rPh sb="0" eb="5">
      <t>ロウドウホケンリョウ</t>
    </rPh>
    <phoneticPr fontId="8"/>
  </si>
  <si>
    <t>福岡労働局</t>
    <rPh sb="0" eb="5">
      <t>フクオカロウドウキョク</t>
    </rPh>
    <phoneticPr fontId="8"/>
  </si>
  <si>
    <t>立替金</t>
    <rPh sb="0" eb="3">
      <t>タテカエキン</t>
    </rPh>
    <phoneticPr fontId="8"/>
  </si>
  <si>
    <t>＜立替金計＞</t>
    <rPh sb="1" eb="5">
      <t>タテカエキンケイ</t>
    </rPh>
    <phoneticPr fontId="8"/>
  </si>
  <si>
    <t>子どもの居場所づくり事業保険料</t>
    <phoneticPr fontId="8"/>
  </si>
  <si>
    <t>公益財団法人スポーツ安全協会</t>
    <rPh sb="0" eb="2">
      <t>コウエキ</t>
    </rPh>
    <rPh sb="2" eb="4">
      <t>ザイダン</t>
    </rPh>
    <rPh sb="4" eb="6">
      <t>ホウジン</t>
    </rPh>
    <rPh sb="10" eb="14">
      <t>アンゼンキョウカイ</t>
    </rPh>
    <phoneticPr fontId="8"/>
  </si>
  <si>
    <t>ＪＡ粕屋南部プラザ</t>
    <rPh sb="2" eb="4">
      <t>カスヤ</t>
    </rPh>
    <rPh sb="4" eb="6">
      <t>ナンブ</t>
    </rPh>
    <phoneticPr fontId="1"/>
  </si>
  <si>
    <t>肥料</t>
    <rPh sb="0" eb="2">
      <t>ヒリョウ</t>
    </rPh>
    <phoneticPr fontId="1"/>
  </si>
  <si>
    <t>NRI社会情報システム㈱</t>
    <rPh sb="3" eb="7">
      <t>シャカイジョウホウ</t>
    </rPh>
    <phoneticPr fontId="1"/>
  </si>
  <si>
    <t>トナーカートリッジ</t>
  </si>
  <si>
    <t>今泉自動車㈱</t>
    <rPh sb="0" eb="5">
      <t>イマイズミジドウシャ</t>
    </rPh>
    <phoneticPr fontId="1"/>
  </si>
  <si>
    <t>軽ダンプ</t>
    <rPh sb="0" eb="1">
      <t>ケイ</t>
    </rPh>
    <phoneticPr fontId="1"/>
  </si>
  <si>
    <t>ダンプ</t>
  </si>
  <si>
    <t>岡田洋子</t>
    <rPh sb="0" eb="4">
      <t>オカダヨウコ</t>
    </rPh>
    <phoneticPr fontId="1"/>
  </si>
  <si>
    <t>勤労者退職金共済機構</t>
    <rPh sb="0" eb="3">
      <t>キンロウシャ</t>
    </rPh>
    <rPh sb="3" eb="6">
      <t>タイショクキン</t>
    </rPh>
    <rPh sb="6" eb="10">
      <t>キョウサイキコウ</t>
    </rPh>
    <phoneticPr fontId="1"/>
  </si>
  <si>
    <t>くるくる魔法の会</t>
    <rPh sb="4" eb="6">
      <t>マホウ</t>
    </rPh>
    <rPh sb="7" eb="8">
      <t>カイ</t>
    </rPh>
    <phoneticPr fontId="1"/>
  </si>
  <si>
    <t>甲能文乃</t>
    <rPh sb="0" eb="4">
      <t>コウノウアヤノ</t>
    </rPh>
    <phoneticPr fontId="1"/>
  </si>
  <si>
    <t>コーディネーター謝金</t>
    <rPh sb="8" eb="10">
      <t>シャキン</t>
    </rPh>
    <phoneticPr fontId="1"/>
  </si>
  <si>
    <t>職員給料</t>
    <rPh sb="0" eb="4">
      <t>ショクインキュウリョウ</t>
    </rPh>
    <phoneticPr fontId="1"/>
  </si>
  <si>
    <t>須恵おはなしの会</t>
    <rPh sb="0" eb="2">
      <t>スエ</t>
    </rPh>
    <rPh sb="7" eb="8">
      <t>カイ</t>
    </rPh>
    <phoneticPr fontId="1"/>
  </si>
  <si>
    <t>須恵町上下水道課</t>
    <rPh sb="0" eb="8">
      <t>スエマチジョウゲスイドウカ</t>
    </rPh>
    <phoneticPr fontId="1"/>
  </si>
  <si>
    <t>須恵町税務課</t>
    <rPh sb="0" eb="6">
      <t>スエマチゼイムカ</t>
    </rPh>
    <phoneticPr fontId="1"/>
  </si>
  <si>
    <t>町県民税</t>
    <rPh sb="0" eb="4">
      <t>チョウケンミンゼイ</t>
    </rPh>
    <phoneticPr fontId="1"/>
  </si>
  <si>
    <t>杉の子文庫</t>
    <rPh sb="0" eb="1">
      <t>スギ</t>
    </rPh>
    <rPh sb="2" eb="5">
      <t>コブンコ</t>
    </rPh>
    <phoneticPr fontId="1"/>
  </si>
  <si>
    <t>そろばん教室</t>
    <rPh sb="4" eb="6">
      <t>キョウシツ</t>
    </rPh>
    <phoneticPr fontId="1"/>
  </si>
  <si>
    <t>宝ガス㈱</t>
    <rPh sb="0" eb="1">
      <t>タカラ</t>
    </rPh>
    <phoneticPr fontId="1"/>
  </si>
  <si>
    <t>田中史郎</t>
    <rPh sb="0" eb="2">
      <t>タナカ</t>
    </rPh>
    <rPh sb="2" eb="4">
      <t>シロウ</t>
    </rPh>
    <phoneticPr fontId="1"/>
  </si>
  <si>
    <t>ナフコ</t>
  </si>
  <si>
    <t>西日本新聞</t>
    <rPh sb="0" eb="5">
      <t>ニシニホンシンブン</t>
    </rPh>
    <phoneticPr fontId="1"/>
  </si>
  <si>
    <t>日本年金機構</t>
    <rPh sb="0" eb="6">
      <t>ニホンネンキンキコウ</t>
    </rPh>
    <phoneticPr fontId="1"/>
  </si>
  <si>
    <t>日本郵便㈱</t>
    <rPh sb="0" eb="4">
      <t>ニホンユウビン</t>
    </rPh>
    <phoneticPr fontId="1"/>
  </si>
  <si>
    <t>配分金</t>
    <rPh sb="0" eb="3">
      <t>ハイブンキン</t>
    </rPh>
    <phoneticPr fontId="1"/>
  </si>
  <si>
    <t>久野印刷㈱</t>
    <rPh sb="0" eb="4">
      <t>ヒサノインサツ</t>
    </rPh>
    <phoneticPr fontId="1"/>
  </si>
  <si>
    <t>藤木商店</t>
    <rPh sb="0" eb="4">
      <t>フジキショウテン</t>
    </rPh>
    <phoneticPr fontId="1"/>
  </si>
  <si>
    <t>富士ゼロックス福岡㈱</t>
    <rPh sb="0" eb="2">
      <t>フジ</t>
    </rPh>
    <rPh sb="7" eb="9">
      <t>フクオカ</t>
    </rPh>
    <phoneticPr fontId="1"/>
  </si>
  <si>
    <t>フリーク</t>
  </si>
  <si>
    <t>毎日新聞</t>
    <rPh sb="0" eb="1">
      <t>マイ</t>
    </rPh>
    <rPh sb="1" eb="4">
      <t>ニチシンブン</t>
    </rPh>
    <phoneticPr fontId="1"/>
  </si>
  <si>
    <t>マツダオートリース㈱</t>
  </si>
  <si>
    <t>マルダイ青果㈱</t>
    <rPh sb="4" eb="6">
      <t>セイカ</t>
    </rPh>
    <phoneticPr fontId="1"/>
  </si>
  <si>
    <t>役員報酬</t>
    <rPh sb="0" eb="4">
      <t>ヤクインホウシュウ</t>
    </rPh>
    <phoneticPr fontId="1"/>
  </si>
  <si>
    <t>㈱CRC食品環境衛生研究所</t>
    <rPh sb="4" eb="10">
      <t>ショクヒンカンキョウエイセイ</t>
    </rPh>
    <rPh sb="10" eb="13">
      <t>ケンキュウショ</t>
    </rPh>
    <phoneticPr fontId="1"/>
  </si>
  <si>
    <t>㈱イナザワ</t>
  </si>
  <si>
    <t>ほたるの湯</t>
    <rPh sb="0" eb="5">
      <t>ユ</t>
    </rPh>
    <phoneticPr fontId="1"/>
  </si>
  <si>
    <t>㈱九州電力</t>
    <rPh sb="1" eb="5">
      <t>キュウシュウデンリョク</t>
    </rPh>
    <phoneticPr fontId="1"/>
  </si>
  <si>
    <t>㈱コメリ</t>
  </si>
  <si>
    <t>㈱須恵衛生工業</t>
    <rPh sb="1" eb="7">
      <t>スエエイセイコウギョウ</t>
    </rPh>
    <phoneticPr fontId="1"/>
  </si>
  <si>
    <t>㈱西日本宇佐美</t>
    <rPh sb="1" eb="4">
      <t>ニシニホン</t>
    </rPh>
    <rPh sb="4" eb="7">
      <t>ウサミ</t>
    </rPh>
    <phoneticPr fontId="1"/>
  </si>
  <si>
    <t>㈱三森屋</t>
    <rPh sb="1" eb="4">
      <t>ミモリヤ</t>
    </rPh>
    <phoneticPr fontId="1"/>
  </si>
  <si>
    <t>㈱山倉商事</t>
    <rPh sb="1" eb="5">
      <t>ヤマクラショウジ</t>
    </rPh>
    <phoneticPr fontId="1"/>
  </si>
  <si>
    <t>職員超勤</t>
    <rPh sb="0" eb="4">
      <t>ショクインチョウキン</t>
    </rPh>
    <phoneticPr fontId="1"/>
  </si>
  <si>
    <t>旅費交通費</t>
    <rPh sb="0" eb="5">
      <t>リョヒコウツウヒ</t>
    </rPh>
    <phoneticPr fontId="1"/>
  </si>
  <si>
    <t>3月分支払配分金（152名）</t>
    <rPh sb="1" eb="3">
      <t>ガツブン</t>
    </rPh>
    <rPh sb="3" eb="5">
      <t>シハライ</t>
    </rPh>
    <rPh sb="5" eb="7">
      <t>ハイブン</t>
    </rPh>
    <rPh sb="7" eb="8">
      <t>キン</t>
    </rPh>
    <rPh sb="12" eb="13">
      <t>メイ</t>
    </rPh>
    <phoneticPr fontId="8"/>
  </si>
  <si>
    <t>3月分役員報酬</t>
    <rPh sb="1" eb="3">
      <t>ガツブン</t>
    </rPh>
    <rPh sb="3" eb="7">
      <t>ヤクインホウシュウ</t>
    </rPh>
    <phoneticPr fontId="8"/>
  </si>
  <si>
    <t>子どもの居場所づくり事業講師謝金（11名）</t>
    <rPh sb="0" eb="12">
      <t>コ</t>
    </rPh>
    <rPh sb="12" eb="14">
      <t>コウシ</t>
    </rPh>
    <rPh sb="14" eb="16">
      <t>シャキン</t>
    </rPh>
    <rPh sb="19" eb="20">
      <t>メイ</t>
    </rPh>
    <phoneticPr fontId="8"/>
  </si>
  <si>
    <t>3月分軽ダンプ・ダンプリース料</t>
    <rPh sb="1" eb="3">
      <t>ガツブン</t>
    </rPh>
    <rPh sb="3" eb="4">
      <t>ケイ</t>
    </rPh>
    <rPh sb="14" eb="15">
      <t>リョウ</t>
    </rPh>
    <phoneticPr fontId="8"/>
  </si>
  <si>
    <t>3月分ほたるの湯新聞代</t>
    <rPh sb="1" eb="3">
      <t>ガツブン</t>
    </rPh>
    <rPh sb="3" eb="8">
      <t>ユ</t>
    </rPh>
    <rPh sb="8" eb="11">
      <t>シンブンダイ</t>
    </rPh>
    <phoneticPr fontId="8"/>
  </si>
  <si>
    <t>毎日新聞</t>
    <rPh sb="0" eb="2">
      <t>マイニチ</t>
    </rPh>
    <rPh sb="2" eb="4">
      <t>シンブン</t>
    </rPh>
    <phoneticPr fontId="8"/>
  </si>
  <si>
    <t>マルダイ青果㈱</t>
    <rPh sb="4" eb="6">
      <t>セイカ</t>
    </rPh>
    <phoneticPr fontId="8"/>
  </si>
  <si>
    <t>ＪＡ粕屋南部プラザ</t>
    <rPh sb="2" eb="4">
      <t>カスヤ</t>
    </rPh>
    <rPh sb="4" eb="6">
      <t>ナンブ</t>
    </rPh>
    <phoneticPr fontId="8"/>
  </si>
  <si>
    <t>花壇肥料代</t>
    <rPh sb="0" eb="2">
      <t>カダン</t>
    </rPh>
    <rPh sb="2" eb="5">
      <t>ヒリョウダイ</t>
    </rPh>
    <phoneticPr fontId="8"/>
  </si>
  <si>
    <t>日本郵政㈱</t>
    <rPh sb="0" eb="4">
      <t>ニホンユウセイ</t>
    </rPh>
    <phoneticPr fontId="8"/>
  </si>
  <si>
    <t>3月分後納料金</t>
    <rPh sb="1" eb="3">
      <t>ガツブン</t>
    </rPh>
    <rPh sb="3" eb="5">
      <t>コウノウ</t>
    </rPh>
    <rPh sb="5" eb="7">
      <t>リョウキン</t>
    </rPh>
    <phoneticPr fontId="8"/>
  </si>
  <si>
    <t>久野印刷㈱</t>
    <rPh sb="0" eb="4">
      <t>ヒサノインサツ</t>
    </rPh>
    <phoneticPr fontId="8"/>
  </si>
  <si>
    <t>封筒印刷代</t>
    <rPh sb="0" eb="5">
      <t>フウトウインサツダイ</t>
    </rPh>
    <phoneticPr fontId="8"/>
  </si>
  <si>
    <t>フリーク</t>
    <phoneticPr fontId="8"/>
  </si>
  <si>
    <t>軽トラック修理代</t>
    <rPh sb="0" eb="1">
      <t>ケイ</t>
    </rPh>
    <rPh sb="5" eb="8">
      <t>シュウリダイ</t>
    </rPh>
    <phoneticPr fontId="8"/>
  </si>
  <si>
    <t>職員</t>
    <rPh sb="0" eb="2">
      <t>ショクイン</t>
    </rPh>
    <phoneticPr fontId="8"/>
  </si>
  <si>
    <t>3月超過勤務手当</t>
    <rPh sb="1" eb="2">
      <t>ガツ</t>
    </rPh>
    <rPh sb="2" eb="4">
      <t>チョウカ</t>
    </rPh>
    <rPh sb="4" eb="6">
      <t>キンム</t>
    </rPh>
    <rPh sb="6" eb="8">
      <t>テアテ</t>
    </rPh>
    <phoneticPr fontId="8"/>
  </si>
  <si>
    <t>3月旅費交通費</t>
    <rPh sb="1" eb="2">
      <t>ガツ</t>
    </rPh>
    <rPh sb="2" eb="7">
      <t>リョヒコウツウヒ</t>
    </rPh>
    <phoneticPr fontId="8"/>
  </si>
  <si>
    <t>腸内細菌検査セット</t>
    <phoneticPr fontId="8"/>
  </si>
  <si>
    <t>契約金還付</t>
    <rPh sb="0" eb="5">
      <t>ケイヤクキンカンプ</t>
    </rPh>
    <phoneticPr fontId="8"/>
  </si>
  <si>
    <t>家事援助</t>
    <rPh sb="0" eb="4">
      <t>カジエンジョ</t>
    </rPh>
    <phoneticPr fontId="8"/>
  </si>
  <si>
    <t>R4会費　37名</t>
    <rPh sb="2" eb="4">
      <t>カイヒ</t>
    </rPh>
    <rPh sb="7" eb="8">
      <t>メイ</t>
    </rPh>
    <phoneticPr fontId="8"/>
  </si>
  <si>
    <t>環境整備事業</t>
    <rPh sb="0" eb="2">
      <t>カンキョウ</t>
    </rPh>
    <rPh sb="2" eb="4">
      <t>セイビ</t>
    </rPh>
    <rPh sb="4" eb="6">
      <t>ジギョウ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</si>
</sst>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[$]ggge&quot;年&quot;m&quot;月&quot;d&quot;日&quot;&quot;現&quot;&quot;在&quot;" x16r2:formatCode16="[$-ja-JP-x-gannen]ggge&quot;年&quot;m&quot;月&quot;d&quot;日&quot;&quot;現&quot;&quot;在&quot;"/>
  </numFmts>
  <fonts count="2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63"/>
      <name val="HGｺﾞｼｯｸM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HGｺﾞｼｯｸM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HGｺﾞｼｯｸM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MS UI Gothic"/>
      <family val="3"/>
      <charset val="128"/>
    </font>
    <font>
      <sz val="11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sz val="8.5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2"/>
      <color theme="1"/>
      <name val="ＭＳ 明朝"/>
      <family val="1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38" fontId="19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11" fillId="0" borderId="0" xfId="6" applyFont="1" applyBorder="1" applyAlignment="1">
      <alignment horizontal="left" vertical="top"/>
    </xf>
    <xf numFmtId="0" fontId="1" fillId="0" borderId="0" xfId="6"/>
    <xf numFmtId="0" fontId="12" fillId="0" borderId="0" xfId="6" applyFont="1" applyBorder="1" applyAlignment="1">
      <alignment horizontal="left" vertical="top"/>
    </xf>
    <xf numFmtId="0" fontId="13" fillId="0" borderId="1" xfId="6" applyFont="1" applyBorder="1" applyAlignment="1">
      <alignment horizontal="left" vertical="center"/>
    </xf>
    <xf numFmtId="0" fontId="14" fillId="0" borderId="2" xfId="6" applyFont="1" applyBorder="1" applyAlignment="1">
      <alignment horizontal="left" vertical="center"/>
    </xf>
    <xf numFmtId="0" fontId="14" fillId="0" borderId="3" xfId="6" applyFont="1" applyBorder="1" applyAlignment="1">
      <alignment horizontal="left" vertical="center"/>
    </xf>
    <xf numFmtId="0" fontId="14" fillId="0" borderId="0" xfId="6" applyFont="1" applyBorder="1" applyAlignment="1">
      <alignment horizontal="left" vertical="center"/>
    </xf>
    <xf numFmtId="0" fontId="14" fillId="0" borderId="2" xfId="6" applyFont="1" applyBorder="1" applyAlignment="1">
      <alignment vertical="center"/>
    </xf>
    <xf numFmtId="0" fontId="14" fillId="0" borderId="0" xfId="6" applyFont="1" applyBorder="1" applyAlignment="1">
      <alignment vertical="center"/>
    </xf>
    <xf numFmtId="0" fontId="14" fillId="0" borderId="3" xfId="6" applyFont="1" applyBorder="1" applyAlignment="1">
      <alignment vertical="center"/>
    </xf>
    <xf numFmtId="0" fontId="14" fillId="0" borderId="2" xfId="6" applyFont="1" applyBorder="1" applyAlignment="1">
      <alignment horizontal="left"/>
    </xf>
    <xf numFmtId="0" fontId="14" fillId="0" borderId="3" xfId="6" applyFont="1" applyBorder="1"/>
    <xf numFmtId="0" fontId="14" fillId="0" borderId="0" xfId="6" applyFont="1" applyBorder="1"/>
    <xf numFmtId="0" fontId="1" fillId="0" borderId="3" xfId="6" applyBorder="1"/>
    <xf numFmtId="0" fontId="14" fillId="0" borderId="4" xfId="6" applyFont="1" applyBorder="1" applyAlignment="1">
      <alignment vertical="center"/>
    </xf>
    <xf numFmtId="0" fontId="14" fillId="0" borderId="5" xfId="6" applyFont="1" applyBorder="1" applyAlignment="1">
      <alignment vertical="center"/>
    </xf>
    <xf numFmtId="0" fontId="14" fillId="0" borderId="6" xfId="6" applyFont="1" applyBorder="1" applyAlignment="1">
      <alignment vertical="center"/>
    </xf>
    <xf numFmtId="0" fontId="14" fillId="0" borderId="7" xfId="6" applyFont="1" applyBorder="1" applyAlignment="1">
      <alignment horizontal="left" vertical="center"/>
    </xf>
    <xf numFmtId="0" fontId="14" fillId="0" borderId="8" xfId="6" applyFont="1" applyBorder="1" applyAlignment="1">
      <alignment horizontal="left"/>
    </xf>
    <xf numFmtId="0" fontId="14" fillId="0" borderId="7" xfId="6" applyFont="1" applyBorder="1" applyAlignment="1">
      <alignment horizontal="left"/>
    </xf>
    <xf numFmtId="0" fontId="14" fillId="0" borderId="0" xfId="6" applyFont="1"/>
    <xf numFmtId="0" fontId="14" fillId="0" borderId="7" xfId="6" applyFont="1" applyBorder="1"/>
    <xf numFmtId="0" fontId="14" fillId="0" borderId="9" xfId="6" applyFont="1" applyBorder="1"/>
    <xf numFmtId="0" fontId="14" fillId="0" borderId="8" xfId="6" applyFont="1" applyBorder="1"/>
    <xf numFmtId="0" fontId="1" fillId="0" borderId="3" xfId="6" applyBorder="1" applyAlignment="1">
      <alignment vertical="center"/>
    </xf>
    <xf numFmtId="0" fontId="14" fillId="0" borderId="0" xfId="6" applyFont="1" applyAlignment="1">
      <alignment vertical="center"/>
    </xf>
    <xf numFmtId="0" fontId="6" fillId="0" borderId="2" xfId="7" applyFont="1" applyBorder="1" applyAlignment="1">
      <alignment vertical="center"/>
    </xf>
    <xf numFmtId="0" fontId="1" fillId="0" borderId="0" xfId="6" applyBorder="1"/>
    <xf numFmtId="0" fontId="14" fillId="0" borderId="2" xfId="6" applyFont="1" applyBorder="1" applyAlignment="1">
      <alignment horizontal="left" vertical="center"/>
    </xf>
    <xf numFmtId="0" fontId="14" fillId="0" borderId="3" xfId="6" applyFont="1" applyBorder="1" applyAlignment="1">
      <alignment horizontal="left" vertical="center"/>
    </xf>
    <xf numFmtId="0" fontId="14" fillId="0" borderId="0" xfId="6" applyFont="1" applyBorder="1" applyAlignment="1">
      <alignment horizontal="left" vertical="center"/>
    </xf>
    <xf numFmtId="0" fontId="14" fillId="0" borderId="2" xfId="6" applyFont="1" applyBorder="1" applyAlignment="1">
      <alignment vertical="center"/>
    </xf>
    <xf numFmtId="0" fontId="14" fillId="0" borderId="0" xfId="6" applyFont="1" applyBorder="1" applyAlignment="1">
      <alignment vertical="center"/>
    </xf>
    <xf numFmtId="0" fontId="15" fillId="0" borderId="3" xfId="6" applyFont="1" applyBorder="1" applyAlignment="1">
      <alignment horizontal="right" vertical="center"/>
    </xf>
    <xf numFmtId="0" fontId="15" fillId="0" borderId="5" xfId="6" applyFont="1" applyBorder="1" applyAlignment="1"/>
    <xf numFmtId="0" fontId="15" fillId="0" borderId="5" xfId="6" applyFont="1" applyBorder="1"/>
    <xf numFmtId="0" fontId="15" fillId="0" borderId="6" xfId="6" applyFont="1" applyBorder="1"/>
    <xf numFmtId="0" fontId="14" fillId="0" borderId="2" xfId="6" applyFont="1" applyBorder="1" applyAlignment="1">
      <alignment vertical="center"/>
    </xf>
    <xf numFmtId="0" fontId="14" fillId="0" borderId="0" xfId="6" applyFont="1" applyBorder="1" applyAlignment="1">
      <alignment vertical="center"/>
    </xf>
    <xf numFmtId="0" fontId="14" fillId="0" borderId="2" xfId="6" applyFont="1" applyBorder="1" applyAlignment="1">
      <alignment horizontal="left" vertical="center"/>
    </xf>
    <xf numFmtId="0" fontId="14" fillId="0" borderId="3" xfId="6" applyFont="1" applyBorder="1" applyAlignment="1">
      <alignment horizontal="left" vertical="center"/>
    </xf>
    <xf numFmtId="0" fontId="14" fillId="0" borderId="2" xfId="6" applyFont="1" applyBorder="1" applyAlignment="1">
      <alignment horizontal="left" vertical="center"/>
    </xf>
    <xf numFmtId="0" fontId="14" fillId="0" borderId="0" xfId="6" applyFont="1" applyBorder="1" applyAlignment="1">
      <alignment horizontal="left" vertical="center"/>
    </xf>
    <xf numFmtId="38" fontId="11" fillId="0" borderId="0" xfId="1" applyFont="1" applyBorder="1" applyAlignment="1">
      <alignment horizontal="left" vertical="top"/>
    </xf>
    <xf numFmtId="38" fontId="1" fillId="0" borderId="0" xfId="1" applyFont="1" applyAlignment="1"/>
    <xf numFmtId="38" fontId="16" fillId="0" borderId="1" xfId="1" applyFont="1" applyBorder="1" applyAlignment="1">
      <alignment horizontal="right" vertical="center"/>
    </xf>
    <xf numFmtId="38" fontId="14" fillId="0" borderId="10" xfId="1" applyFont="1" applyBorder="1" applyAlignment="1">
      <alignment horizontal="center" vertical="center"/>
    </xf>
    <xf numFmtId="38" fontId="14" fillId="0" borderId="11" xfId="1" applyFont="1" applyBorder="1" applyAlignment="1">
      <alignment horizontal="right" vertical="center"/>
    </xf>
    <xf numFmtId="38" fontId="14" fillId="0" borderId="12" xfId="1" applyFont="1" applyBorder="1" applyAlignment="1">
      <alignment horizontal="right" vertical="center"/>
    </xf>
    <xf numFmtId="38" fontId="15" fillId="0" borderId="12" xfId="1" applyFont="1" applyBorder="1" applyAlignment="1">
      <alignment horizontal="right" vertical="center"/>
    </xf>
    <xf numFmtId="38" fontId="15" fillId="0" borderId="10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14" fillId="0" borderId="11" xfId="1" applyFont="1" applyBorder="1" applyAlignment="1">
      <alignment horizontal="right"/>
    </xf>
    <xf numFmtId="38" fontId="15" fillId="0" borderId="13" xfId="1" applyFont="1" applyBorder="1" applyAlignment="1">
      <alignment horizontal="right" vertical="center"/>
    </xf>
    <xf numFmtId="38" fontId="14" fillId="0" borderId="0" xfId="1" applyFont="1" applyAlignment="1"/>
    <xf numFmtId="38" fontId="1" fillId="0" borderId="0" xfId="6" applyNumberFormat="1"/>
    <xf numFmtId="0" fontId="14" fillId="0" borderId="2" xfId="6" applyFont="1" applyBorder="1" applyAlignment="1">
      <alignment horizontal="left" vertical="center"/>
    </xf>
    <xf numFmtId="0" fontId="14" fillId="0" borderId="0" xfId="6" applyFont="1" applyBorder="1" applyAlignment="1">
      <alignment horizontal="left" vertical="center"/>
    </xf>
    <xf numFmtId="0" fontId="14" fillId="0" borderId="3" xfId="6" applyFont="1" applyBorder="1" applyAlignment="1">
      <alignment horizontal="left" vertical="center"/>
    </xf>
    <xf numFmtId="0" fontId="14" fillId="0" borderId="2" xfId="6" applyFont="1" applyBorder="1" applyAlignment="1">
      <alignment horizontal="left" vertical="center"/>
    </xf>
    <xf numFmtId="0" fontId="14" fillId="0" borderId="0" xfId="6" applyFont="1" applyBorder="1" applyAlignment="1">
      <alignment horizontal="left" vertical="center"/>
    </xf>
    <xf numFmtId="0" fontId="14" fillId="0" borderId="3" xfId="6" applyFont="1" applyBorder="1" applyAlignment="1">
      <alignment horizontal="left" vertical="center"/>
    </xf>
    <xf numFmtId="0" fontId="14" fillId="0" borderId="2" xfId="6" applyFont="1" applyBorder="1" applyAlignment="1">
      <alignment horizontal="left" vertical="center"/>
    </xf>
    <xf numFmtId="0" fontId="14" fillId="0" borderId="0" xfId="6" applyFont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wrapText="1"/>
    </xf>
    <xf numFmtId="0" fontId="14" fillId="0" borderId="2" xfId="6" applyFont="1" applyBorder="1" applyAlignment="1">
      <alignment horizontal="left" vertical="center"/>
    </xf>
    <xf numFmtId="0" fontId="14" fillId="0" borderId="0" xfId="6" applyFont="1" applyBorder="1" applyAlignment="1">
      <alignment horizontal="left" vertical="center"/>
    </xf>
    <xf numFmtId="0" fontId="14" fillId="0" borderId="3" xfId="6" applyFont="1" applyBorder="1" applyAlignment="1">
      <alignment horizontal="left" vertical="center"/>
    </xf>
    <xf numFmtId="0" fontId="14" fillId="0" borderId="2" xfId="6" applyFont="1" applyBorder="1" applyAlignment="1">
      <alignment horizontal="left" vertical="center"/>
    </xf>
    <xf numFmtId="0" fontId="14" fillId="0" borderId="0" xfId="6" applyFont="1" applyFill="1" applyAlignment="1">
      <alignment vertical="center"/>
    </xf>
    <xf numFmtId="0" fontId="1" fillId="0" borderId="0" xfId="6" applyFill="1"/>
    <xf numFmtId="0" fontId="14" fillId="0" borderId="2" xfId="6" applyFont="1" applyFill="1" applyBorder="1" applyAlignment="1">
      <alignment horizontal="left" vertical="center"/>
    </xf>
    <xf numFmtId="0" fontId="14" fillId="0" borderId="0" xfId="6" applyFont="1" applyFill="1" applyBorder="1" applyAlignment="1">
      <alignment vertical="center"/>
    </xf>
    <xf numFmtId="0" fontId="14" fillId="0" borderId="0" xfId="6" applyFont="1" applyFill="1" applyBorder="1"/>
    <xf numFmtId="0" fontId="14" fillId="0" borderId="3" xfId="6" applyFont="1" applyFill="1" applyBorder="1"/>
    <xf numFmtId="38" fontId="14" fillId="0" borderId="12" xfId="1" applyFont="1" applyFill="1" applyBorder="1" applyAlignment="1">
      <alignment horizontal="right" vertical="center"/>
    </xf>
    <xf numFmtId="0" fontId="14" fillId="0" borderId="2" xfId="6" applyFont="1" applyFill="1" applyBorder="1" applyAlignment="1">
      <alignment vertical="center"/>
    </xf>
    <xf numFmtId="0" fontId="14" fillId="0" borderId="0" xfId="6" applyFont="1" applyFill="1" applyBorder="1" applyAlignment="1">
      <alignment horizontal="left" vertical="center"/>
    </xf>
    <xf numFmtId="0" fontId="18" fillId="0" borderId="0" xfId="0" applyFont="1">
      <alignment vertical="center"/>
    </xf>
    <xf numFmtId="38" fontId="18" fillId="0" borderId="0" xfId="1" applyFont="1">
      <alignment vertical="center"/>
    </xf>
    <xf numFmtId="0" fontId="18" fillId="0" borderId="2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>
      <alignment horizontal="right" vertical="center"/>
    </xf>
    <xf numFmtId="0" fontId="18" fillId="0" borderId="14" xfId="0" applyFont="1" applyBorder="1">
      <alignment vertical="center"/>
    </xf>
    <xf numFmtId="0" fontId="18" fillId="0" borderId="1" xfId="0" applyFont="1" applyBorder="1" applyAlignment="1">
      <alignment horizontal="right" vertical="center"/>
    </xf>
    <xf numFmtId="0" fontId="18" fillId="0" borderId="11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4" xfId="0" applyFont="1" applyBorder="1" applyAlignment="1">
      <alignment horizontal="right" vertical="center"/>
    </xf>
    <xf numFmtId="0" fontId="18" fillId="0" borderId="12" xfId="0" applyFont="1" applyBorder="1" applyAlignment="1">
      <alignment vertical="center" shrinkToFit="1"/>
    </xf>
    <xf numFmtId="38" fontId="18" fillId="0" borderId="0" xfId="0" applyNumberFormat="1" applyFont="1">
      <alignment vertical="center"/>
    </xf>
    <xf numFmtId="0" fontId="18" fillId="0" borderId="12" xfId="0" applyFont="1" applyBorder="1" applyAlignment="1">
      <alignment horizontal="right" vertical="center"/>
    </xf>
    <xf numFmtId="0" fontId="18" fillId="0" borderId="8" xfId="0" applyFont="1" applyBorder="1">
      <alignment vertical="center"/>
    </xf>
    <xf numFmtId="0" fontId="18" fillId="0" borderId="15" xfId="0" applyFont="1" applyBorder="1">
      <alignment vertical="center"/>
    </xf>
    <xf numFmtId="38" fontId="18" fillId="2" borderId="0" xfId="1" applyFont="1" applyFill="1">
      <alignment vertical="center"/>
    </xf>
    <xf numFmtId="38" fontId="18" fillId="2" borderId="10" xfId="1" applyFont="1" applyFill="1" applyBorder="1" applyAlignment="1">
      <alignment horizontal="center" vertical="center"/>
    </xf>
    <xf numFmtId="38" fontId="18" fillId="2" borderId="12" xfId="1" applyFont="1" applyFill="1" applyBorder="1">
      <alignment vertical="center"/>
    </xf>
    <xf numFmtId="38" fontId="18" fillId="2" borderId="16" xfId="1" applyFont="1" applyFill="1" applyBorder="1">
      <alignment vertical="center"/>
    </xf>
    <xf numFmtId="38" fontId="18" fillId="2" borderId="6" xfId="1" applyFont="1" applyFill="1" applyBorder="1">
      <alignment vertical="center"/>
    </xf>
    <xf numFmtId="38" fontId="18" fillId="2" borderId="3" xfId="1" applyFont="1" applyFill="1" applyBorder="1">
      <alignment vertical="center"/>
    </xf>
    <xf numFmtId="38" fontId="18" fillId="2" borderId="15" xfId="1" applyFont="1" applyFill="1" applyBorder="1">
      <alignment vertical="center"/>
    </xf>
    <xf numFmtId="38" fontId="18" fillId="2" borderId="11" xfId="1" applyFont="1" applyFill="1" applyBorder="1">
      <alignment vertical="center"/>
    </xf>
    <xf numFmtId="38" fontId="18" fillId="2" borderId="10" xfId="1" applyFont="1" applyFill="1" applyBorder="1">
      <alignment vertical="center"/>
    </xf>
    <xf numFmtId="0" fontId="18" fillId="0" borderId="5" xfId="0" applyFont="1" applyBorder="1" applyAlignment="1">
      <alignment horizontal="center" vertical="center"/>
    </xf>
    <xf numFmtId="38" fontId="18" fillId="0" borderId="12" xfId="1" applyFont="1" applyBorder="1">
      <alignment vertical="center"/>
    </xf>
    <xf numFmtId="0" fontId="18" fillId="0" borderId="16" xfId="0" applyFont="1" applyBorder="1" applyAlignment="1">
      <alignment horizontal="right" vertical="center"/>
    </xf>
    <xf numFmtId="176" fontId="18" fillId="0" borderId="0" xfId="1" applyNumberFormat="1" applyFont="1">
      <alignment vertical="center"/>
    </xf>
    <xf numFmtId="176" fontId="18" fillId="0" borderId="0" xfId="0" applyNumberFormat="1" applyFont="1">
      <alignment vertical="center"/>
    </xf>
    <xf numFmtId="38" fontId="18" fillId="0" borderId="3" xfId="1" applyFont="1" applyBorder="1">
      <alignment vertical="center"/>
    </xf>
    <xf numFmtId="38" fontId="18" fillId="3" borderId="0" xfId="1" applyFont="1" applyFill="1">
      <alignment vertical="center"/>
    </xf>
    <xf numFmtId="0" fontId="18" fillId="0" borderId="0" xfId="0" applyFont="1" applyBorder="1" applyAlignment="1">
      <alignment horizontal="left" vertical="center"/>
    </xf>
    <xf numFmtId="176" fontId="18" fillId="2" borderId="0" xfId="1" applyNumberFormat="1" applyFont="1" applyFill="1">
      <alignment vertical="center"/>
    </xf>
    <xf numFmtId="0" fontId="18" fillId="2" borderId="0" xfId="0" applyFont="1" applyFill="1">
      <alignment vertical="center"/>
    </xf>
    <xf numFmtId="38" fontId="18" fillId="2" borderId="0" xfId="0" applyNumberFormat="1" applyFont="1" applyFill="1">
      <alignment vertical="center"/>
    </xf>
    <xf numFmtId="176" fontId="18" fillId="3" borderId="0" xfId="1" applyNumberFormat="1" applyFont="1" applyFill="1">
      <alignment vertical="center"/>
    </xf>
    <xf numFmtId="176" fontId="18" fillId="3" borderId="0" xfId="0" applyNumberFormat="1" applyFont="1" applyFill="1">
      <alignment vertical="center"/>
    </xf>
    <xf numFmtId="0" fontId="14" fillId="0" borderId="11" xfId="6" applyFont="1" applyBorder="1" applyAlignment="1">
      <alignment horizontal="left" vertical="center"/>
    </xf>
    <xf numFmtId="0" fontId="14" fillId="0" borderId="12" xfId="6" applyFont="1" applyBorder="1" applyAlignment="1">
      <alignment horizontal="left" vertical="center"/>
    </xf>
    <xf numFmtId="0" fontId="14" fillId="0" borderId="2" xfId="6" applyFont="1" applyBorder="1" applyAlignment="1">
      <alignment horizontal="center" vertical="center"/>
    </xf>
    <xf numFmtId="0" fontId="14" fillId="0" borderId="0" xfId="6" applyFont="1" applyBorder="1" applyAlignment="1">
      <alignment horizontal="center" vertical="center"/>
    </xf>
    <xf numFmtId="0" fontId="14" fillId="0" borderId="3" xfId="6" applyFont="1" applyBorder="1" applyAlignment="1">
      <alignment horizontal="center" vertical="center"/>
    </xf>
    <xf numFmtId="0" fontId="7" fillId="0" borderId="0" xfId="6" applyFont="1" applyBorder="1" applyAlignment="1">
      <alignment horizontal="center" vertical="center"/>
    </xf>
    <xf numFmtId="0" fontId="14" fillId="0" borderId="2" xfId="6" applyFont="1" applyBorder="1" applyAlignment="1">
      <alignment horizontal="left" vertical="center"/>
    </xf>
    <xf numFmtId="0" fontId="14" fillId="0" borderId="10" xfId="6" applyFont="1" applyBorder="1" applyAlignment="1">
      <alignment horizontal="center" vertical="center"/>
    </xf>
    <xf numFmtId="0" fontId="17" fillId="0" borderId="0" xfId="6" applyFont="1" applyBorder="1" applyAlignment="1">
      <alignment horizontal="center" vertical="center"/>
    </xf>
    <xf numFmtId="0" fontId="10" fillId="0" borderId="0" xfId="6" applyFont="1" applyBorder="1" applyAlignment="1">
      <alignment horizontal="center" vertical="center"/>
    </xf>
    <xf numFmtId="0" fontId="14" fillId="0" borderId="7" xfId="6" applyFont="1" applyBorder="1" applyAlignment="1">
      <alignment horizontal="left" vertical="center"/>
    </xf>
    <xf numFmtId="0" fontId="14" fillId="0" borderId="8" xfId="6" applyFont="1" applyBorder="1" applyAlignment="1">
      <alignment horizontal="left" vertical="center"/>
    </xf>
    <xf numFmtId="0" fontId="14" fillId="0" borderId="2" xfId="6" applyFont="1" applyBorder="1" applyAlignment="1">
      <alignment horizontal="left" vertical="center" shrinkToFit="1"/>
    </xf>
    <xf numFmtId="0" fontId="14" fillId="0" borderId="0" xfId="6" applyFont="1" applyBorder="1" applyAlignment="1">
      <alignment horizontal="left" vertical="center" shrinkToFit="1"/>
    </xf>
    <xf numFmtId="0" fontId="14" fillId="0" borderId="3" xfId="6" applyFont="1" applyBorder="1" applyAlignment="1">
      <alignment horizontal="left" vertical="center" shrinkToFit="1"/>
    </xf>
    <xf numFmtId="0" fontId="14" fillId="0" borderId="0" xfId="6" applyFont="1" applyBorder="1" applyAlignment="1">
      <alignment horizontal="left" vertical="center"/>
    </xf>
    <xf numFmtId="0" fontId="14" fillId="0" borderId="3" xfId="6" applyFont="1" applyBorder="1" applyAlignment="1">
      <alignment horizontal="left" vertical="center"/>
    </xf>
    <xf numFmtId="0" fontId="14" fillId="0" borderId="2" xfId="6" applyFont="1" applyBorder="1" applyAlignment="1">
      <alignment horizontal="left" vertical="center" wrapText="1"/>
    </xf>
    <xf numFmtId="0" fontId="14" fillId="0" borderId="0" xfId="6" applyFont="1" applyBorder="1" applyAlignment="1">
      <alignment horizontal="left" vertical="center" wrapText="1"/>
    </xf>
    <xf numFmtId="0" fontId="14" fillId="0" borderId="2" xfId="6" applyFont="1" applyFill="1" applyBorder="1" applyAlignment="1">
      <alignment horizontal="left" vertical="center" wrapText="1"/>
    </xf>
    <xf numFmtId="0" fontId="14" fillId="0" borderId="0" xfId="6" applyFont="1" applyFill="1" applyBorder="1" applyAlignment="1">
      <alignment horizontal="left" vertical="center"/>
    </xf>
    <xf numFmtId="0" fontId="14" fillId="0" borderId="3" xfId="6" applyFont="1" applyFill="1" applyBorder="1" applyAlignment="1">
      <alignment horizontal="left" vertical="center"/>
    </xf>
    <xf numFmtId="0" fontId="14" fillId="0" borderId="12" xfId="6" applyFont="1" applyBorder="1" applyAlignment="1">
      <alignment horizontal="left" vertical="center" shrinkToFit="1"/>
    </xf>
    <xf numFmtId="0" fontId="15" fillId="0" borderId="4" xfId="6" applyFont="1" applyBorder="1" applyAlignment="1">
      <alignment vertical="center"/>
    </xf>
    <xf numFmtId="0" fontId="15" fillId="0" borderId="5" xfId="6" applyFont="1" applyBorder="1" applyAlignment="1">
      <alignment vertical="center"/>
    </xf>
    <xf numFmtId="0" fontId="15" fillId="0" borderId="6" xfId="6" applyFont="1" applyBorder="1" applyAlignment="1">
      <alignment vertical="center"/>
    </xf>
    <xf numFmtId="0" fontId="15" fillId="0" borderId="10" xfId="6" applyFont="1" applyBorder="1" applyAlignment="1">
      <alignment horizontal="left" vertical="center"/>
    </xf>
    <xf numFmtId="0" fontId="15" fillId="0" borderId="4" xfId="6" applyFont="1" applyBorder="1" applyAlignment="1">
      <alignment horizontal="left" vertical="center" indent="2"/>
    </xf>
    <xf numFmtId="0" fontId="15" fillId="0" borderId="5" xfId="6" applyFont="1" applyBorder="1" applyAlignment="1">
      <alignment horizontal="left" vertical="center" indent="2"/>
    </xf>
    <xf numFmtId="0" fontId="15" fillId="0" borderId="6" xfId="6" applyFont="1" applyBorder="1" applyAlignment="1">
      <alignment horizontal="left" vertical="center" indent="2"/>
    </xf>
    <xf numFmtId="0" fontId="15" fillId="0" borderId="4" xfId="6" applyFont="1" applyBorder="1" applyAlignment="1">
      <alignment horizontal="left" vertical="center"/>
    </xf>
    <xf numFmtId="0" fontId="15" fillId="0" borderId="5" xfId="6" applyFont="1" applyBorder="1" applyAlignment="1">
      <alignment horizontal="left" vertical="center"/>
    </xf>
    <xf numFmtId="0" fontId="15" fillId="0" borderId="6" xfId="6" applyFont="1" applyBorder="1" applyAlignment="1">
      <alignment horizontal="left" vertical="center"/>
    </xf>
    <xf numFmtId="0" fontId="15" fillId="0" borderId="5" xfId="6" applyFont="1" applyBorder="1" applyAlignment="1"/>
    <xf numFmtId="0" fontId="15" fillId="0" borderId="6" xfId="6" applyFont="1" applyBorder="1" applyAlignment="1"/>
    <xf numFmtId="0" fontId="14" fillId="0" borderId="3" xfId="6" applyFont="1" applyBorder="1" applyAlignment="1">
      <alignment horizontal="left" vertical="center" wrapText="1"/>
    </xf>
    <xf numFmtId="0" fontId="14" fillId="0" borderId="2" xfId="6" applyFont="1" applyFill="1" applyBorder="1" applyAlignment="1">
      <alignment horizontal="left" vertical="center"/>
    </xf>
    <xf numFmtId="0" fontId="14" fillId="0" borderId="2" xfId="6" applyFont="1" applyFill="1" applyBorder="1" applyAlignment="1">
      <alignment horizontal="left" vertical="center" shrinkToFit="1"/>
    </xf>
    <xf numFmtId="0" fontId="14" fillId="0" borderId="0" xfId="6" applyFont="1" applyFill="1" applyBorder="1" applyAlignment="1">
      <alignment horizontal="left" vertical="center" shrinkToFit="1"/>
    </xf>
    <xf numFmtId="0" fontId="14" fillId="0" borderId="3" xfId="6" applyFont="1" applyFill="1" applyBorder="1" applyAlignment="1">
      <alignment horizontal="left" vertical="center" shrinkToFi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</cellXfs>
  <cellStyles count="9">
    <cellStyle name="桁区切り" xfId="1" builtinId="6"/>
    <cellStyle name="桁区切り 2" xfId="8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5" xr:uid="{00000000-0005-0000-0000-000006000000}"/>
    <cellStyle name="標準 6" xfId="6" xr:uid="{00000000-0005-0000-0000-000007000000}"/>
    <cellStyle name="標準_平成17年度収支計算書類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"/>
  <sheetViews>
    <sheetView topLeftCell="A4" zoomScaleNormal="100" workbookViewId="0">
      <selection activeCell="G78" sqref="G78"/>
    </sheetView>
  </sheetViews>
  <sheetFormatPr defaultRowHeight="13.5"/>
  <cols>
    <col min="1" max="1" width="5.25" style="2" bestFit="1" customWidth="1"/>
    <col min="2" max="2" width="6.375" style="2" customWidth="1"/>
    <col min="3" max="3" width="4.5" style="2" bestFit="1" customWidth="1"/>
    <col min="4" max="4" width="10" style="2" customWidth="1"/>
    <col min="5" max="5" width="1.375" style="2" bestFit="1" customWidth="1"/>
    <col min="6" max="6" width="14.25" style="2" customWidth="1"/>
    <col min="7" max="7" width="9.625" style="2" customWidth="1"/>
    <col min="8" max="8" width="4.375" style="2" bestFit="1" customWidth="1"/>
    <col min="9" max="9" width="7.125" style="2" bestFit="1" customWidth="1"/>
    <col min="10" max="10" width="12.75" style="2" bestFit="1" customWidth="1"/>
    <col min="11" max="11" width="20.625" style="2" customWidth="1"/>
    <col min="12" max="12" width="12.375" style="45" customWidth="1"/>
    <col min="13" max="13" width="9" style="2"/>
    <col min="14" max="14" width="14.625" style="2" bestFit="1" customWidth="1"/>
    <col min="15" max="16384" width="9" style="2"/>
  </cols>
  <sheetData>
    <row r="1" spans="1:12">
      <c r="A1" s="129" t="s">
        <v>45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17.25">
      <c r="A2" s="3"/>
      <c r="B2" s="1"/>
      <c r="C2" s="1"/>
      <c r="D2" s="1"/>
      <c r="E2" s="1"/>
      <c r="F2" s="132" t="s">
        <v>0</v>
      </c>
      <c r="G2" s="132"/>
      <c r="H2" s="132"/>
      <c r="I2" s="132"/>
      <c r="J2" s="132"/>
      <c r="K2" s="1"/>
      <c r="L2" s="44"/>
    </row>
    <row r="3" spans="1:12">
      <c r="A3" s="1"/>
      <c r="B3" s="1"/>
      <c r="C3" s="1"/>
      <c r="D3" s="1"/>
      <c r="E3" s="1"/>
      <c r="F3" s="133" t="s">
        <v>75</v>
      </c>
      <c r="G3" s="133"/>
      <c r="H3" s="133"/>
      <c r="I3" s="133"/>
      <c r="J3" s="133"/>
      <c r="K3" s="1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6" t="s">
        <v>1</v>
      </c>
    </row>
    <row r="5" spans="1:12">
      <c r="A5" s="131" t="s">
        <v>2</v>
      </c>
      <c r="B5" s="131"/>
      <c r="C5" s="131"/>
      <c r="D5" s="131"/>
      <c r="E5" s="131" t="s">
        <v>3</v>
      </c>
      <c r="F5" s="131"/>
      <c r="G5" s="131"/>
      <c r="H5" s="131" t="s">
        <v>4</v>
      </c>
      <c r="I5" s="131"/>
      <c r="J5" s="131"/>
      <c r="K5" s="131"/>
      <c r="L5" s="47" t="s">
        <v>5</v>
      </c>
    </row>
    <row r="6" spans="1:12">
      <c r="A6" s="134" t="s">
        <v>6</v>
      </c>
      <c r="B6" s="135"/>
      <c r="C6" s="124"/>
      <c r="D6" s="124"/>
      <c r="E6" s="124"/>
      <c r="F6" s="124"/>
      <c r="G6" s="124"/>
      <c r="H6" s="124"/>
      <c r="I6" s="124"/>
      <c r="J6" s="124"/>
      <c r="K6" s="124"/>
      <c r="L6" s="48"/>
    </row>
    <row r="7" spans="1:12">
      <c r="A7" s="125"/>
      <c r="B7" s="125"/>
      <c r="C7" s="125" t="s">
        <v>36</v>
      </c>
      <c r="D7" s="125"/>
      <c r="E7" s="125" t="s">
        <v>49</v>
      </c>
      <c r="F7" s="125"/>
      <c r="G7" s="125"/>
      <c r="H7" s="125" t="s">
        <v>7</v>
      </c>
      <c r="I7" s="125"/>
      <c r="J7" s="125"/>
      <c r="K7" s="125"/>
      <c r="L7" s="49">
        <v>33829</v>
      </c>
    </row>
    <row r="8" spans="1:12">
      <c r="A8" s="126"/>
      <c r="B8" s="128"/>
      <c r="C8" s="126"/>
      <c r="D8" s="128"/>
      <c r="E8" s="130" t="s">
        <v>55</v>
      </c>
      <c r="F8" s="139"/>
      <c r="G8" s="140"/>
      <c r="H8" s="126"/>
      <c r="I8" s="127"/>
      <c r="J8" s="127"/>
      <c r="K8" s="128"/>
      <c r="L8" s="49"/>
    </row>
    <row r="9" spans="1:12">
      <c r="A9" s="125"/>
      <c r="B9" s="130"/>
      <c r="C9" s="125"/>
      <c r="D9" s="125"/>
      <c r="E9" s="125" t="s">
        <v>38</v>
      </c>
      <c r="F9" s="125"/>
      <c r="G9" s="125"/>
      <c r="H9" s="125" t="s">
        <v>7</v>
      </c>
      <c r="I9" s="125"/>
      <c r="J9" s="125"/>
      <c r="K9" s="125"/>
      <c r="L9" s="49">
        <v>11164596</v>
      </c>
    </row>
    <row r="10" spans="1:12">
      <c r="A10" s="5"/>
      <c r="B10" s="7"/>
      <c r="C10" s="5"/>
      <c r="D10" s="6"/>
      <c r="E10" s="130" t="s">
        <v>37</v>
      </c>
      <c r="F10" s="139"/>
      <c r="G10" s="140"/>
      <c r="H10" s="130" t="s">
        <v>7</v>
      </c>
      <c r="I10" s="139"/>
      <c r="J10" s="139"/>
      <c r="K10" s="140"/>
      <c r="L10" s="49">
        <v>283265</v>
      </c>
    </row>
    <row r="11" spans="1:12">
      <c r="A11" s="60"/>
      <c r="B11" s="61"/>
      <c r="C11" s="60"/>
      <c r="D11" s="62"/>
      <c r="E11" s="130" t="s">
        <v>50</v>
      </c>
      <c r="F11" s="139"/>
      <c r="G11" s="140"/>
      <c r="H11" s="130" t="s">
        <v>7</v>
      </c>
      <c r="I11" s="139"/>
      <c r="J11" s="139"/>
      <c r="K11" s="140"/>
      <c r="L11" s="49">
        <v>250778</v>
      </c>
    </row>
    <row r="12" spans="1:12">
      <c r="A12" s="29"/>
      <c r="B12" s="31"/>
      <c r="C12" s="29"/>
      <c r="D12" s="30"/>
      <c r="E12" s="29"/>
      <c r="F12" s="31"/>
      <c r="G12" s="31"/>
      <c r="H12" s="29"/>
      <c r="I12" s="31"/>
      <c r="J12" s="31"/>
      <c r="K12" s="34" t="s">
        <v>24</v>
      </c>
      <c r="L12" s="50">
        <f>SUM(L7:L11)</f>
        <v>11732468</v>
      </c>
    </row>
    <row r="13" spans="1:12">
      <c r="A13" s="5"/>
      <c r="B13" s="7"/>
      <c r="C13" s="5" t="s">
        <v>22</v>
      </c>
      <c r="D13" s="6"/>
      <c r="E13" s="40" t="s">
        <v>78</v>
      </c>
      <c r="F13" s="7"/>
      <c r="G13" s="7"/>
      <c r="H13" s="125" t="s">
        <v>25</v>
      </c>
      <c r="I13" s="125"/>
      <c r="J13" s="125"/>
      <c r="K13" s="125"/>
      <c r="L13" s="49">
        <v>2072970</v>
      </c>
    </row>
    <row r="14" spans="1:12">
      <c r="A14" s="29"/>
      <c r="B14" s="31"/>
      <c r="C14" s="29"/>
      <c r="D14" s="30"/>
      <c r="E14" s="29"/>
      <c r="F14" s="31"/>
      <c r="G14" s="31"/>
      <c r="H14" s="40" t="s">
        <v>57</v>
      </c>
      <c r="I14" s="31"/>
      <c r="J14" s="31"/>
      <c r="K14" s="30"/>
      <c r="L14" s="49">
        <v>452965</v>
      </c>
    </row>
    <row r="15" spans="1:12">
      <c r="A15" s="29"/>
      <c r="B15" s="31"/>
      <c r="C15" s="29"/>
      <c r="D15" s="30"/>
      <c r="E15" s="40" t="s">
        <v>77</v>
      </c>
      <c r="F15" s="31"/>
      <c r="G15" s="31"/>
      <c r="H15" s="29" t="s">
        <v>26</v>
      </c>
      <c r="I15" s="31"/>
      <c r="J15" s="31"/>
      <c r="K15" s="30"/>
      <c r="L15" s="49">
        <v>178356</v>
      </c>
    </row>
    <row r="16" spans="1:12">
      <c r="A16" s="57"/>
      <c r="B16" s="58"/>
      <c r="C16" s="57"/>
      <c r="D16" s="59"/>
      <c r="E16" s="57"/>
      <c r="F16" s="58"/>
      <c r="G16" s="58"/>
      <c r="H16" s="57" t="s">
        <v>58</v>
      </c>
      <c r="I16" s="58"/>
      <c r="J16" s="58"/>
      <c r="K16" s="59"/>
      <c r="L16" s="49">
        <v>13200</v>
      </c>
    </row>
    <row r="17" spans="1:12">
      <c r="A17" s="29"/>
      <c r="B17" s="31"/>
      <c r="C17" s="29"/>
      <c r="D17" s="30"/>
      <c r="E17" s="40" t="s">
        <v>126</v>
      </c>
      <c r="F17" s="31"/>
      <c r="G17" s="31"/>
      <c r="H17" s="29" t="s">
        <v>27</v>
      </c>
      <c r="I17" s="31"/>
      <c r="J17" s="31"/>
      <c r="K17" s="30"/>
      <c r="L17" s="49">
        <v>314113</v>
      </c>
    </row>
    <row r="18" spans="1:12">
      <c r="A18" s="29"/>
      <c r="B18" s="31"/>
      <c r="C18" s="29"/>
      <c r="D18" s="30"/>
      <c r="E18" s="29"/>
      <c r="F18" s="31"/>
      <c r="G18" s="31"/>
      <c r="H18" s="40" t="s">
        <v>59</v>
      </c>
      <c r="I18" s="31"/>
      <c r="J18" s="31"/>
      <c r="K18" s="30"/>
      <c r="L18" s="49">
        <v>49757</v>
      </c>
    </row>
    <row r="19" spans="1:12">
      <c r="A19" s="67"/>
      <c r="B19" s="68"/>
      <c r="C19" s="67"/>
      <c r="D19" s="69"/>
      <c r="E19" s="136" t="s">
        <v>56</v>
      </c>
      <c r="F19" s="137"/>
      <c r="G19" s="138"/>
      <c r="H19" s="67" t="s">
        <v>76</v>
      </c>
      <c r="I19" s="68"/>
      <c r="J19" s="68"/>
      <c r="K19" s="69"/>
      <c r="L19" s="49">
        <v>101712</v>
      </c>
    </row>
    <row r="20" spans="1:12">
      <c r="A20" s="57"/>
      <c r="B20" s="58"/>
      <c r="C20" s="57"/>
      <c r="D20" s="59"/>
      <c r="E20" s="136" t="s">
        <v>46</v>
      </c>
      <c r="F20" s="137"/>
      <c r="G20" s="138"/>
      <c r="H20" s="57" t="s">
        <v>79</v>
      </c>
      <c r="I20" s="58"/>
      <c r="J20" s="58"/>
      <c r="K20" s="59"/>
      <c r="L20" s="49">
        <v>25956</v>
      </c>
    </row>
    <row r="21" spans="1:12">
      <c r="A21" s="29"/>
      <c r="B21" s="31"/>
      <c r="C21" s="29"/>
      <c r="D21" s="30"/>
      <c r="E21" s="29"/>
      <c r="F21" s="31"/>
      <c r="G21" s="31"/>
      <c r="H21" s="29"/>
      <c r="I21" s="31"/>
      <c r="J21" s="31"/>
      <c r="K21" s="34" t="s">
        <v>28</v>
      </c>
      <c r="L21" s="50">
        <f>SUM(L13:L20)</f>
        <v>3209029</v>
      </c>
    </row>
    <row r="22" spans="1:12">
      <c r="A22" s="57"/>
      <c r="B22" s="58"/>
      <c r="C22" s="57" t="s">
        <v>23</v>
      </c>
      <c r="D22" s="59"/>
      <c r="E22" s="57" t="s">
        <v>80</v>
      </c>
      <c r="F22" s="58"/>
      <c r="G22" s="58"/>
      <c r="H22" s="125" t="s">
        <v>81</v>
      </c>
      <c r="I22" s="125"/>
      <c r="J22" s="125"/>
      <c r="K22" s="125"/>
      <c r="L22" s="49">
        <v>10108</v>
      </c>
    </row>
    <row r="23" spans="1:12">
      <c r="A23" s="67"/>
      <c r="B23" s="68"/>
      <c r="C23" s="67"/>
      <c r="D23" s="69"/>
      <c r="E23" s="67" t="s">
        <v>60</v>
      </c>
      <c r="F23" s="68"/>
      <c r="G23" s="68"/>
      <c r="H23" s="125" t="s">
        <v>84</v>
      </c>
      <c r="I23" s="125"/>
      <c r="J23" s="125"/>
      <c r="K23" s="125"/>
      <c r="L23" s="49">
        <v>29600</v>
      </c>
    </row>
    <row r="24" spans="1:12">
      <c r="A24" s="5"/>
      <c r="B24" s="7"/>
      <c r="C24" s="5"/>
      <c r="D24" s="6"/>
      <c r="E24" s="40" t="s">
        <v>82</v>
      </c>
      <c r="F24" s="7"/>
      <c r="G24" s="7"/>
      <c r="H24" s="146" t="s">
        <v>83</v>
      </c>
      <c r="I24" s="146"/>
      <c r="J24" s="146"/>
      <c r="K24" s="146"/>
      <c r="L24" s="49">
        <v>138</v>
      </c>
    </row>
    <row r="25" spans="1:12">
      <c r="A25" s="29"/>
      <c r="B25" s="31"/>
      <c r="C25" s="29"/>
      <c r="D25" s="30"/>
      <c r="E25" s="29"/>
      <c r="F25" s="31"/>
      <c r="G25" s="31"/>
      <c r="H25" s="29"/>
      <c r="I25" s="31"/>
      <c r="J25" s="31"/>
      <c r="K25" s="34" t="s">
        <v>29</v>
      </c>
      <c r="L25" s="50">
        <f>SUM(L22:L24)</f>
        <v>39846</v>
      </c>
    </row>
    <row r="26" spans="1:12" ht="4.5" customHeight="1">
      <c r="A26" s="29"/>
      <c r="B26" s="31"/>
      <c r="C26" s="29"/>
      <c r="D26" s="30"/>
      <c r="E26" s="29"/>
      <c r="F26" s="31"/>
      <c r="G26" s="31"/>
      <c r="H26" s="29"/>
      <c r="I26" s="31"/>
      <c r="J26" s="31"/>
      <c r="K26" s="30"/>
      <c r="L26" s="49"/>
    </row>
    <row r="27" spans="1:12">
      <c r="A27" s="147" t="s">
        <v>8</v>
      </c>
      <c r="B27" s="148"/>
      <c r="C27" s="148"/>
      <c r="D27" s="149"/>
      <c r="E27" s="150"/>
      <c r="F27" s="150"/>
      <c r="G27" s="150"/>
      <c r="H27" s="150"/>
      <c r="I27" s="150"/>
      <c r="J27" s="150"/>
      <c r="K27" s="150"/>
      <c r="L27" s="51">
        <f>L25+L21+L12</f>
        <v>14981343</v>
      </c>
    </row>
    <row r="28" spans="1:12">
      <c r="A28" s="124" t="s">
        <v>9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48"/>
    </row>
    <row r="29" spans="1:12">
      <c r="A29" s="5" t="s">
        <v>10</v>
      </c>
      <c r="B29" s="9"/>
      <c r="C29" s="5" t="s">
        <v>18</v>
      </c>
      <c r="D29" s="10"/>
      <c r="E29" s="40" t="s">
        <v>21</v>
      </c>
      <c r="F29" s="9"/>
      <c r="G29" s="39" t="s">
        <v>20</v>
      </c>
      <c r="H29" s="40" t="s">
        <v>40</v>
      </c>
      <c r="I29" s="9"/>
      <c r="J29" s="9"/>
      <c r="K29" s="10"/>
      <c r="L29" s="52">
        <v>1</v>
      </c>
    </row>
    <row r="30" spans="1:12">
      <c r="A30" s="5"/>
      <c r="B30" s="9"/>
      <c r="C30" s="27" t="s">
        <v>19</v>
      </c>
      <c r="D30" s="41"/>
      <c r="E30" s="40" t="s">
        <v>39</v>
      </c>
      <c r="F30" s="39"/>
      <c r="G30" s="9"/>
      <c r="H30" s="38" t="s">
        <v>30</v>
      </c>
      <c r="I30" s="9"/>
      <c r="J30" s="9"/>
      <c r="K30" s="10"/>
      <c r="L30" s="52">
        <v>5380</v>
      </c>
    </row>
    <row r="31" spans="1:12">
      <c r="A31" s="154" t="s">
        <v>11</v>
      </c>
      <c r="B31" s="155"/>
      <c r="C31" s="155"/>
      <c r="D31" s="156"/>
      <c r="E31" s="15"/>
      <c r="F31" s="16"/>
      <c r="G31" s="17"/>
      <c r="H31" s="16"/>
      <c r="I31" s="16"/>
      <c r="J31" s="16"/>
      <c r="K31" s="17"/>
      <c r="L31" s="51">
        <v>5381</v>
      </c>
    </row>
    <row r="32" spans="1:12">
      <c r="A32" s="151" t="s">
        <v>12</v>
      </c>
      <c r="B32" s="152"/>
      <c r="C32" s="152"/>
      <c r="D32" s="152"/>
      <c r="E32" s="15"/>
      <c r="F32" s="16"/>
      <c r="G32" s="17"/>
      <c r="H32" s="16"/>
      <c r="I32" s="16"/>
      <c r="J32" s="16"/>
      <c r="K32" s="17"/>
      <c r="L32" s="51">
        <f>L27+L31</f>
        <v>14986724</v>
      </c>
    </row>
    <row r="33" spans="1:14">
      <c r="A33" s="18" t="s">
        <v>13</v>
      </c>
      <c r="B33" s="19"/>
      <c r="C33" s="20"/>
      <c r="D33" s="19"/>
      <c r="E33" s="21"/>
      <c r="F33" s="21"/>
      <c r="G33" s="21"/>
      <c r="H33" s="22"/>
      <c r="I33" s="23"/>
      <c r="J33" s="23"/>
      <c r="K33" s="24"/>
      <c r="L33" s="53"/>
    </row>
    <row r="34" spans="1:14">
      <c r="A34" s="11"/>
      <c r="B34" s="14"/>
      <c r="C34" s="8" t="s">
        <v>14</v>
      </c>
      <c r="D34" s="25"/>
      <c r="E34" s="26"/>
      <c r="F34" s="26"/>
      <c r="G34" s="26"/>
      <c r="H34" s="57" t="s">
        <v>64</v>
      </c>
      <c r="I34" s="9"/>
      <c r="J34" s="13"/>
      <c r="K34" s="12"/>
      <c r="L34" s="49"/>
    </row>
    <row r="35" spans="1:14">
      <c r="A35" s="11"/>
      <c r="B35" s="28"/>
      <c r="C35" s="38"/>
      <c r="D35" s="25"/>
      <c r="E35" s="26" t="s">
        <v>31</v>
      </c>
      <c r="F35" s="26"/>
      <c r="G35" s="26"/>
      <c r="H35" s="70" t="s">
        <v>85</v>
      </c>
      <c r="I35" s="39"/>
      <c r="J35" s="13"/>
      <c r="K35" s="12"/>
      <c r="L35" s="49">
        <v>3330286</v>
      </c>
    </row>
    <row r="36" spans="1:14">
      <c r="A36" s="11"/>
      <c r="B36" s="28"/>
      <c r="C36" s="38"/>
      <c r="D36" s="25"/>
      <c r="E36" s="26"/>
      <c r="F36" s="26"/>
      <c r="G36" s="26"/>
      <c r="H36" s="57" t="s">
        <v>129</v>
      </c>
      <c r="I36" s="39"/>
      <c r="J36" s="13"/>
      <c r="K36" s="12"/>
      <c r="L36" s="49">
        <v>4195</v>
      </c>
    </row>
    <row r="37" spans="1:14">
      <c r="A37" s="11"/>
      <c r="B37" s="28"/>
      <c r="C37" s="38"/>
      <c r="D37" s="25"/>
      <c r="E37" s="71"/>
      <c r="F37" s="71"/>
      <c r="G37" s="71"/>
      <c r="H37" s="73" t="s">
        <v>86</v>
      </c>
      <c r="I37" s="74"/>
      <c r="J37" s="75"/>
      <c r="K37" s="76"/>
      <c r="L37" s="77">
        <v>17770</v>
      </c>
      <c r="M37" s="72"/>
      <c r="N37" s="72"/>
    </row>
    <row r="38" spans="1:14">
      <c r="A38" s="11"/>
      <c r="B38" s="28"/>
      <c r="C38" s="38"/>
      <c r="D38" s="25"/>
      <c r="E38" s="71"/>
      <c r="F38" s="71"/>
      <c r="G38" s="71"/>
      <c r="H38" s="73" t="s">
        <v>128</v>
      </c>
      <c r="I38" s="74"/>
      <c r="J38" s="75"/>
      <c r="K38" s="76"/>
      <c r="L38" s="77">
        <v>10000</v>
      </c>
      <c r="M38" s="72"/>
      <c r="N38" s="72"/>
    </row>
    <row r="39" spans="1:14">
      <c r="A39" s="11"/>
      <c r="B39" s="28"/>
      <c r="C39" s="38"/>
      <c r="D39" s="25"/>
      <c r="E39" s="71" t="s">
        <v>116</v>
      </c>
      <c r="F39" s="71"/>
      <c r="G39" s="71"/>
      <c r="H39" s="73" t="s">
        <v>117</v>
      </c>
      <c r="I39" s="74"/>
      <c r="J39" s="75"/>
      <c r="K39" s="76"/>
      <c r="L39" s="77">
        <v>435</v>
      </c>
      <c r="M39" s="72"/>
      <c r="N39" s="72"/>
    </row>
    <row r="40" spans="1:14">
      <c r="A40" s="11"/>
      <c r="B40" s="28"/>
      <c r="C40" s="38"/>
      <c r="D40" s="25"/>
      <c r="E40" s="71" t="s">
        <v>89</v>
      </c>
      <c r="F40" s="71"/>
      <c r="G40" s="71"/>
      <c r="H40" s="73" t="s">
        <v>90</v>
      </c>
      <c r="I40" s="74"/>
      <c r="J40" s="75"/>
      <c r="K40" s="76"/>
      <c r="L40" s="77">
        <v>168720</v>
      </c>
      <c r="M40" s="72"/>
      <c r="N40" s="72"/>
    </row>
    <row r="41" spans="1:14">
      <c r="A41" s="11"/>
      <c r="B41" s="28"/>
      <c r="C41" s="38"/>
      <c r="D41" s="25"/>
      <c r="E41" s="71" t="s">
        <v>63</v>
      </c>
      <c r="F41" s="71"/>
      <c r="G41" s="71"/>
      <c r="H41" s="73" t="s">
        <v>62</v>
      </c>
      <c r="I41" s="74"/>
      <c r="J41" s="75"/>
      <c r="K41" s="76"/>
      <c r="L41" s="77">
        <v>28000</v>
      </c>
      <c r="M41" s="72"/>
      <c r="N41" s="72"/>
    </row>
    <row r="42" spans="1:14">
      <c r="A42" s="11"/>
      <c r="B42" s="28"/>
      <c r="C42" s="38"/>
      <c r="D42" s="25"/>
      <c r="E42" s="160" t="s">
        <v>87</v>
      </c>
      <c r="F42" s="144"/>
      <c r="G42" s="145"/>
      <c r="H42" s="161" t="s">
        <v>88</v>
      </c>
      <c r="I42" s="162"/>
      <c r="J42" s="162"/>
      <c r="K42" s="163"/>
      <c r="L42" s="77">
        <v>20000</v>
      </c>
      <c r="M42" s="72"/>
      <c r="N42" s="72"/>
    </row>
    <row r="43" spans="1:14">
      <c r="A43" s="11"/>
      <c r="B43" s="28"/>
      <c r="C43" s="38"/>
      <c r="D43" s="25"/>
      <c r="E43" s="160" t="s">
        <v>41</v>
      </c>
      <c r="F43" s="144"/>
      <c r="G43" s="145"/>
      <c r="H43" s="78" t="s">
        <v>33</v>
      </c>
      <c r="I43" s="74"/>
      <c r="J43" s="75"/>
      <c r="K43" s="76"/>
      <c r="L43" s="77">
        <v>331100</v>
      </c>
      <c r="M43" s="72"/>
      <c r="N43" s="72"/>
    </row>
    <row r="44" spans="1:14">
      <c r="A44" s="11"/>
      <c r="B44" s="28"/>
      <c r="C44" s="38"/>
      <c r="D44" s="25"/>
      <c r="E44" s="160" t="s">
        <v>47</v>
      </c>
      <c r="F44" s="144"/>
      <c r="G44" s="145"/>
      <c r="H44" s="73" t="s">
        <v>32</v>
      </c>
      <c r="I44" s="74"/>
      <c r="J44" s="75"/>
      <c r="K44" s="76"/>
      <c r="L44" s="77">
        <v>111388</v>
      </c>
      <c r="M44" s="72"/>
      <c r="N44" s="72"/>
    </row>
    <row r="45" spans="1:14">
      <c r="A45" s="11"/>
      <c r="B45" s="28"/>
      <c r="C45" s="38"/>
      <c r="D45" s="25"/>
      <c r="E45" s="79"/>
      <c r="F45" s="79"/>
      <c r="G45" s="79"/>
      <c r="H45" s="73" t="s">
        <v>127</v>
      </c>
      <c r="I45" s="74"/>
      <c r="J45" s="75"/>
      <c r="K45" s="76"/>
      <c r="L45" s="77">
        <v>217</v>
      </c>
      <c r="M45" s="72"/>
      <c r="N45" s="72"/>
    </row>
    <row r="46" spans="1:14">
      <c r="A46" s="11"/>
      <c r="B46" s="28"/>
      <c r="C46" s="38"/>
      <c r="D46" s="25"/>
      <c r="E46" s="79" t="s">
        <v>42</v>
      </c>
      <c r="F46" s="71"/>
      <c r="G46" s="71"/>
      <c r="H46" s="73" t="s">
        <v>43</v>
      </c>
      <c r="I46" s="74"/>
      <c r="J46" s="75"/>
      <c r="K46" s="76"/>
      <c r="L46" s="77">
        <v>29340</v>
      </c>
      <c r="M46" s="72"/>
      <c r="N46" s="72"/>
    </row>
    <row r="47" spans="1:14">
      <c r="A47" s="11"/>
      <c r="B47" s="28"/>
      <c r="C47" s="38"/>
      <c r="D47" s="25"/>
      <c r="E47" s="79" t="s">
        <v>65</v>
      </c>
      <c r="F47" s="79"/>
      <c r="G47" s="79"/>
      <c r="H47" s="78" t="s">
        <v>91</v>
      </c>
      <c r="I47" s="74"/>
      <c r="J47" s="75"/>
      <c r="K47" s="76"/>
      <c r="L47" s="77">
        <v>122148</v>
      </c>
      <c r="M47" s="72"/>
      <c r="N47" s="72"/>
    </row>
    <row r="48" spans="1:14">
      <c r="A48" s="11"/>
      <c r="B48" s="28"/>
      <c r="C48" s="38"/>
      <c r="D48" s="25"/>
      <c r="E48" s="143" t="s">
        <v>66</v>
      </c>
      <c r="F48" s="144"/>
      <c r="G48" s="145"/>
      <c r="H48" s="73" t="s">
        <v>67</v>
      </c>
      <c r="I48" s="74"/>
      <c r="J48" s="75"/>
      <c r="K48" s="76"/>
      <c r="L48" s="77">
        <v>34128</v>
      </c>
      <c r="M48" s="72"/>
      <c r="N48" s="72"/>
    </row>
    <row r="49" spans="1:14">
      <c r="A49" s="11"/>
      <c r="B49" s="28"/>
      <c r="C49" s="38"/>
      <c r="D49" s="25"/>
      <c r="E49" s="143" t="s">
        <v>68</v>
      </c>
      <c r="F49" s="144"/>
      <c r="G49" s="145"/>
      <c r="H49" s="78" t="s">
        <v>69</v>
      </c>
      <c r="I49" s="74"/>
      <c r="J49" s="75"/>
      <c r="K49" s="76"/>
      <c r="L49" s="77">
        <v>15946</v>
      </c>
      <c r="M49" s="72"/>
      <c r="N49" s="72"/>
    </row>
    <row r="50" spans="1:14">
      <c r="A50" s="11"/>
      <c r="B50" s="28"/>
      <c r="C50" s="38"/>
      <c r="D50" s="25"/>
      <c r="E50" s="141" t="s">
        <v>118</v>
      </c>
      <c r="F50" s="139"/>
      <c r="G50" s="140"/>
      <c r="H50" s="38" t="s">
        <v>119</v>
      </c>
      <c r="I50" s="39"/>
      <c r="J50" s="13"/>
      <c r="K50" s="12"/>
      <c r="L50" s="49">
        <v>14455</v>
      </c>
    </row>
    <row r="51" spans="1:14">
      <c r="A51" s="11"/>
      <c r="B51" s="28"/>
      <c r="C51" s="38"/>
      <c r="D51" s="25"/>
      <c r="E51" s="141" t="s">
        <v>107</v>
      </c>
      <c r="F51" s="142"/>
      <c r="G51" s="159"/>
      <c r="H51" s="38" t="s">
        <v>108</v>
      </c>
      <c r="I51" s="39"/>
      <c r="J51" s="13"/>
      <c r="K51" s="12"/>
      <c r="L51" s="49">
        <v>39960</v>
      </c>
    </row>
    <row r="52" spans="1:14">
      <c r="A52" s="11"/>
      <c r="B52" s="28"/>
      <c r="C52" s="38"/>
      <c r="D52" s="25"/>
      <c r="E52" s="141" t="s">
        <v>70</v>
      </c>
      <c r="F52" s="142"/>
      <c r="G52" s="159"/>
      <c r="H52" s="38" t="s">
        <v>51</v>
      </c>
      <c r="I52" s="39"/>
      <c r="J52" s="13"/>
      <c r="K52" s="12"/>
      <c r="L52" s="49">
        <v>32948</v>
      </c>
    </row>
    <row r="53" spans="1:14">
      <c r="A53" s="11"/>
      <c r="B53" s="28"/>
      <c r="C53" s="38"/>
      <c r="D53" s="25"/>
      <c r="E53" s="141" t="s">
        <v>114</v>
      </c>
      <c r="F53" s="142"/>
      <c r="G53" s="159"/>
      <c r="H53" s="38" t="s">
        <v>115</v>
      </c>
      <c r="I53" s="39"/>
      <c r="J53" s="13"/>
      <c r="K53" s="12"/>
      <c r="L53" s="49">
        <v>2449</v>
      </c>
    </row>
    <row r="54" spans="1:14">
      <c r="A54" s="11"/>
      <c r="B54" s="28"/>
      <c r="C54" s="38"/>
      <c r="D54" s="25"/>
      <c r="E54" s="68" t="s">
        <v>105</v>
      </c>
      <c r="F54" s="26"/>
      <c r="G54" s="26"/>
      <c r="H54" s="67" t="s">
        <v>106</v>
      </c>
      <c r="I54" s="39"/>
      <c r="J54" s="13"/>
      <c r="K54" s="12"/>
      <c r="L54" s="49">
        <v>23760</v>
      </c>
    </row>
    <row r="55" spans="1:14">
      <c r="A55" s="11"/>
      <c r="B55" s="28"/>
      <c r="C55" s="32"/>
      <c r="D55" s="25"/>
      <c r="E55" s="43" t="s">
        <v>71</v>
      </c>
      <c r="F55" s="26"/>
      <c r="G55" s="26"/>
      <c r="H55" s="63" t="s">
        <v>93</v>
      </c>
      <c r="I55" s="39"/>
      <c r="J55" s="13"/>
      <c r="K55" s="12"/>
      <c r="L55" s="49">
        <v>906868</v>
      </c>
    </row>
    <row r="56" spans="1:14">
      <c r="A56" s="11"/>
      <c r="B56" s="28"/>
      <c r="C56" s="38"/>
      <c r="D56" s="25"/>
      <c r="E56" s="63" t="s">
        <v>92</v>
      </c>
      <c r="F56" s="26"/>
      <c r="G56" s="26"/>
      <c r="H56" s="63" t="s">
        <v>94</v>
      </c>
      <c r="I56" s="39"/>
      <c r="J56" s="13"/>
      <c r="K56" s="12"/>
      <c r="L56" s="49">
        <v>2083320</v>
      </c>
      <c r="N56" s="65"/>
    </row>
    <row r="57" spans="1:14">
      <c r="A57" s="11"/>
      <c r="B57" s="28"/>
      <c r="C57" s="38"/>
      <c r="D57" s="25"/>
      <c r="E57" s="141" t="s">
        <v>95</v>
      </c>
      <c r="F57" s="142"/>
      <c r="G57" s="26"/>
      <c r="H57" s="63" t="s">
        <v>96</v>
      </c>
      <c r="I57" s="39"/>
      <c r="J57" s="13"/>
      <c r="K57" s="12"/>
      <c r="L57" s="49">
        <v>228074</v>
      </c>
      <c r="N57" s="65"/>
    </row>
    <row r="58" spans="1:14">
      <c r="A58" s="11"/>
      <c r="B58" s="28"/>
      <c r="C58" s="38"/>
      <c r="D58" s="25"/>
      <c r="E58" s="64" t="s">
        <v>72</v>
      </c>
      <c r="F58" s="26"/>
      <c r="G58" s="26"/>
      <c r="H58" s="63" t="s">
        <v>73</v>
      </c>
      <c r="I58" s="39"/>
      <c r="J58" s="13"/>
      <c r="K58" s="12"/>
      <c r="L58" s="49">
        <v>96728</v>
      </c>
    </row>
    <row r="59" spans="1:14">
      <c r="A59" s="11"/>
      <c r="B59" s="28"/>
      <c r="C59" s="38"/>
      <c r="D59" s="25"/>
      <c r="E59" s="136" t="s">
        <v>97</v>
      </c>
      <c r="F59" s="137"/>
      <c r="G59" s="138"/>
      <c r="H59" s="67" t="s">
        <v>98</v>
      </c>
      <c r="I59" s="39"/>
      <c r="J59" s="13"/>
      <c r="K59" s="12"/>
      <c r="L59" s="49">
        <v>9330</v>
      </c>
      <c r="N59" s="65"/>
    </row>
    <row r="60" spans="1:14">
      <c r="A60" s="11"/>
      <c r="B60" s="28"/>
      <c r="C60" s="38"/>
      <c r="D60" s="25"/>
      <c r="E60" s="136" t="s">
        <v>103</v>
      </c>
      <c r="F60" s="137"/>
      <c r="G60" s="138"/>
      <c r="H60" s="67" t="s">
        <v>104</v>
      </c>
      <c r="I60" s="39"/>
      <c r="J60" s="13"/>
      <c r="K60" s="12"/>
      <c r="L60" s="49">
        <v>24840</v>
      </c>
      <c r="N60" s="65"/>
    </row>
    <row r="61" spans="1:14">
      <c r="A61" s="11"/>
      <c r="B61" s="28"/>
      <c r="C61" s="38"/>
      <c r="D61" s="25"/>
      <c r="E61" s="136" t="s">
        <v>101</v>
      </c>
      <c r="F61" s="137"/>
      <c r="G61" s="138"/>
      <c r="H61" s="67" t="s">
        <v>102</v>
      </c>
      <c r="I61" s="39"/>
      <c r="J61" s="13"/>
      <c r="K61" s="12"/>
      <c r="L61" s="49">
        <v>28000</v>
      </c>
      <c r="N61" s="65"/>
    </row>
    <row r="62" spans="1:14">
      <c r="A62" s="11"/>
      <c r="B62" s="28"/>
      <c r="C62" s="38"/>
      <c r="D62" s="25"/>
      <c r="E62" s="136" t="s">
        <v>99</v>
      </c>
      <c r="F62" s="137"/>
      <c r="G62" s="138"/>
      <c r="H62" s="67" t="s">
        <v>100</v>
      </c>
      <c r="I62" s="39"/>
      <c r="J62" s="13"/>
      <c r="K62" s="12"/>
      <c r="L62" s="49">
        <v>2160</v>
      </c>
      <c r="N62" s="65"/>
    </row>
    <row r="63" spans="1:14">
      <c r="A63" s="11"/>
      <c r="B63" s="28"/>
      <c r="C63" s="38"/>
      <c r="D63" s="25"/>
      <c r="E63" s="136" t="s">
        <v>111</v>
      </c>
      <c r="F63" s="137"/>
      <c r="G63" s="138"/>
      <c r="H63" s="67" t="s">
        <v>112</v>
      </c>
      <c r="I63" s="39"/>
      <c r="J63" s="13"/>
      <c r="K63" s="12"/>
      <c r="L63" s="49">
        <v>66960</v>
      </c>
      <c r="N63" s="65"/>
    </row>
    <row r="64" spans="1:14">
      <c r="A64" s="11"/>
      <c r="B64" s="28"/>
      <c r="C64" s="38"/>
      <c r="D64" s="25"/>
      <c r="E64" s="136" t="s">
        <v>74</v>
      </c>
      <c r="F64" s="137"/>
      <c r="G64" s="138"/>
      <c r="H64" s="67" t="s">
        <v>113</v>
      </c>
      <c r="I64" s="39"/>
      <c r="J64" s="13"/>
      <c r="K64" s="12"/>
      <c r="L64" s="49">
        <v>38000</v>
      </c>
      <c r="N64" s="65"/>
    </row>
    <row r="65" spans="1:14">
      <c r="A65" s="11"/>
      <c r="B65" s="28"/>
      <c r="C65" s="38"/>
      <c r="D65" s="25"/>
      <c r="E65" s="136" t="s">
        <v>109</v>
      </c>
      <c r="F65" s="137"/>
      <c r="G65" s="138"/>
      <c r="H65" s="57" t="s">
        <v>110</v>
      </c>
      <c r="I65" s="39"/>
      <c r="J65" s="13"/>
      <c r="K65" s="12"/>
      <c r="L65" s="49">
        <v>6448</v>
      </c>
      <c r="N65" s="65"/>
    </row>
    <row r="66" spans="1:14">
      <c r="A66" s="57"/>
      <c r="B66" s="58"/>
      <c r="C66" s="57"/>
      <c r="D66" s="59"/>
      <c r="E66" s="141"/>
      <c r="F66" s="142"/>
      <c r="G66" s="58"/>
      <c r="H66" s="57"/>
      <c r="I66" s="58"/>
      <c r="J66" s="58"/>
      <c r="K66" s="34" t="s">
        <v>48</v>
      </c>
      <c r="L66" s="50">
        <f>SUM(L35:L65)</f>
        <v>7827973</v>
      </c>
      <c r="N66" s="66"/>
    </row>
    <row r="67" spans="1:14">
      <c r="A67" s="11"/>
      <c r="B67" s="28"/>
      <c r="C67" s="29" t="s">
        <v>34</v>
      </c>
      <c r="D67" s="14"/>
      <c r="E67" s="42" t="s">
        <v>124</v>
      </c>
      <c r="F67" s="28"/>
      <c r="G67" s="13"/>
      <c r="H67" s="38" t="s">
        <v>120</v>
      </c>
      <c r="I67" s="13"/>
      <c r="J67" s="13"/>
      <c r="K67" s="12"/>
      <c r="L67" s="49">
        <v>146000</v>
      </c>
      <c r="N67" s="66"/>
    </row>
    <row r="68" spans="1:14">
      <c r="A68" s="11"/>
      <c r="B68" s="28"/>
      <c r="C68" s="29"/>
      <c r="D68" s="14"/>
      <c r="E68" s="33"/>
      <c r="F68" s="28"/>
      <c r="G68" s="13"/>
      <c r="H68" s="136" t="s">
        <v>44</v>
      </c>
      <c r="I68" s="137"/>
      <c r="J68" s="137"/>
      <c r="K68" s="138"/>
      <c r="L68" s="49"/>
      <c r="N68" s="66"/>
    </row>
    <row r="69" spans="1:14">
      <c r="A69" s="11"/>
      <c r="B69" s="28"/>
      <c r="C69" s="60"/>
      <c r="D69" s="14"/>
      <c r="E69" s="39" t="s">
        <v>121</v>
      </c>
      <c r="F69" s="28"/>
      <c r="G69" s="13"/>
      <c r="H69" s="136" t="s">
        <v>123</v>
      </c>
      <c r="I69" s="137"/>
      <c r="J69" s="137"/>
      <c r="K69" s="138"/>
      <c r="L69" s="49">
        <v>182684</v>
      </c>
      <c r="N69" s="65"/>
    </row>
    <row r="70" spans="1:14">
      <c r="A70" s="11"/>
      <c r="B70" s="28"/>
      <c r="C70" s="63"/>
      <c r="D70" s="14"/>
      <c r="E70" s="39"/>
      <c r="F70" s="28"/>
      <c r="G70" s="13"/>
      <c r="H70" s="136" t="s">
        <v>122</v>
      </c>
      <c r="I70" s="137"/>
      <c r="J70" s="137"/>
      <c r="K70" s="138"/>
      <c r="L70" s="49">
        <v>7460</v>
      </c>
      <c r="N70" s="65"/>
    </row>
    <row r="71" spans="1:14">
      <c r="A71" s="11"/>
      <c r="B71" s="28"/>
      <c r="C71" s="29"/>
      <c r="D71" s="14"/>
      <c r="E71" s="33"/>
      <c r="F71" s="28"/>
      <c r="G71" s="13"/>
      <c r="H71" s="32"/>
      <c r="I71" s="13"/>
      <c r="J71" s="13"/>
      <c r="K71" s="34" t="s">
        <v>35</v>
      </c>
      <c r="L71" s="50">
        <f>SUM(L67:L70)</f>
        <v>336144</v>
      </c>
    </row>
    <row r="72" spans="1:14">
      <c r="A72" s="11"/>
      <c r="B72" s="28"/>
      <c r="C72" s="60" t="s">
        <v>52</v>
      </c>
      <c r="D72" s="14"/>
      <c r="E72" s="60" t="s">
        <v>61</v>
      </c>
      <c r="F72" s="28"/>
      <c r="G72" s="13"/>
      <c r="H72" s="38" t="s">
        <v>54</v>
      </c>
      <c r="I72" s="13"/>
      <c r="J72" s="13"/>
      <c r="K72" s="12"/>
      <c r="L72" s="49">
        <v>17406</v>
      </c>
      <c r="N72" s="65"/>
    </row>
    <row r="73" spans="1:14">
      <c r="A73" s="11"/>
      <c r="B73" s="28"/>
      <c r="C73" s="67"/>
      <c r="D73" s="14"/>
      <c r="E73" s="136" t="s">
        <v>56</v>
      </c>
      <c r="F73" s="137"/>
      <c r="G73" s="138"/>
      <c r="H73" s="38" t="s">
        <v>125</v>
      </c>
      <c r="I73" s="13"/>
      <c r="J73" s="13"/>
      <c r="K73" s="12"/>
      <c r="L73" s="49">
        <v>4800</v>
      </c>
      <c r="N73" s="65"/>
    </row>
    <row r="74" spans="1:14">
      <c r="A74" s="11"/>
      <c r="B74" s="28"/>
      <c r="C74" s="60"/>
      <c r="D74" s="14"/>
      <c r="E74" s="39"/>
      <c r="F74" s="28"/>
      <c r="G74" s="13"/>
      <c r="H74" s="60"/>
      <c r="I74" s="61"/>
      <c r="J74" s="61"/>
      <c r="K74" s="34" t="s">
        <v>53</v>
      </c>
      <c r="L74" s="50">
        <f>SUM(L72:L73)</f>
        <v>22206</v>
      </c>
      <c r="N74" s="66"/>
    </row>
    <row r="75" spans="1:14">
      <c r="A75" s="154" t="s">
        <v>15</v>
      </c>
      <c r="B75" s="155"/>
      <c r="C75" s="157"/>
      <c r="D75" s="158"/>
      <c r="E75" s="35"/>
      <c r="F75" s="35"/>
      <c r="G75" s="36"/>
      <c r="H75" s="36"/>
      <c r="I75" s="36"/>
      <c r="J75" s="36"/>
      <c r="K75" s="37"/>
      <c r="L75" s="51">
        <f>L71+L74+L66</f>
        <v>8186323</v>
      </c>
    </row>
    <row r="76" spans="1:14">
      <c r="A76" s="151" t="s">
        <v>16</v>
      </c>
      <c r="B76" s="152"/>
      <c r="C76" s="152"/>
      <c r="D76" s="153"/>
      <c r="E76" s="36"/>
      <c r="F76" s="36"/>
      <c r="G76" s="36"/>
      <c r="H76" s="36"/>
      <c r="I76" s="36"/>
      <c r="J76" s="36"/>
      <c r="K76" s="37"/>
      <c r="L76" s="51">
        <f>L75</f>
        <v>8186323</v>
      </c>
    </row>
    <row r="77" spans="1:14" ht="14.25" thickBot="1">
      <c r="A77" s="151" t="s">
        <v>17</v>
      </c>
      <c r="B77" s="152"/>
      <c r="C77" s="152"/>
      <c r="D77" s="153"/>
      <c r="E77" s="36"/>
      <c r="F77" s="36"/>
      <c r="G77" s="36"/>
      <c r="H77" s="36"/>
      <c r="I77" s="36"/>
      <c r="J77" s="36"/>
      <c r="K77" s="37"/>
      <c r="L77" s="54">
        <f>L32-L76</f>
        <v>6800401</v>
      </c>
      <c r="N77" s="56"/>
    </row>
    <row r="78" spans="1:14" ht="14.25" thickTop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55"/>
    </row>
  </sheetData>
  <mergeCells count="67">
    <mergeCell ref="A77:D77"/>
    <mergeCell ref="E10:G10"/>
    <mergeCell ref="H13:K13"/>
    <mergeCell ref="A32:D32"/>
    <mergeCell ref="H10:K10"/>
    <mergeCell ref="H69:K69"/>
    <mergeCell ref="H22:K22"/>
    <mergeCell ref="H11:K11"/>
    <mergeCell ref="H42:K42"/>
    <mergeCell ref="E50:G50"/>
    <mergeCell ref="E73:G73"/>
    <mergeCell ref="E42:G42"/>
    <mergeCell ref="E59:G59"/>
    <mergeCell ref="E64:G64"/>
    <mergeCell ref="E51:G51"/>
    <mergeCell ref="E63:G63"/>
    <mergeCell ref="A76:D76"/>
    <mergeCell ref="A31:D31"/>
    <mergeCell ref="A75:B75"/>
    <mergeCell ref="E19:G19"/>
    <mergeCell ref="C75:D75"/>
    <mergeCell ref="E48:G48"/>
    <mergeCell ref="E52:G52"/>
    <mergeCell ref="E62:G62"/>
    <mergeCell ref="E53:G53"/>
    <mergeCell ref="E60:G60"/>
    <mergeCell ref="E61:G61"/>
    <mergeCell ref="E20:G20"/>
    <mergeCell ref="E44:G44"/>
    <mergeCell ref="E43:G43"/>
    <mergeCell ref="H70:K70"/>
    <mergeCell ref="A8:B8"/>
    <mergeCell ref="E11:G11"/>
    <mergeCell ref="H68:K68"/>
    <mergeCell ref="E8:G8"/>
    <mergeCell ref="E57:F57"/>
    <mergeCell ref="H23:K23"/>
    <mergeCell ref="E66:F66"/>
    <mergeCell ref="E65:G65"/>
    <mergeCell ref="E49:G49"/>
    <mergeCell ref="H24:K24"/>
    <mergeCell ref="H28:K28"/>
    <mergeCell ref="A27:D27"/>
    <mergeCell ref="E27:K27"/>
    <mergeCell ref="A28:B28"/>
    <mergeCell ref="E28:G28"/>
    <mergeCell ref="A1:L1"/>
    <mergeCell ref="A9:B9"/>
    <mergeCell ref="C9:D9"/>
    <mergeCell ref="E9:G9"/>
    <mergeCell ref="H9:K9"/>
    <mergeCell ref="A5:D5"/>
    <mergeCell ref="C8:D8"/>
    <mergeCell ref="F2:J2"/>
    <mergeCell ref="F3:J3"/>
    <mergeCell ref="H7:K7"/>
    <mergeCell ref="E5:G5"/>
    <mergeCell ref="H5:K5"/>
    <mergeCell ref="A6:B6"/>
    <mergeCell ref="C7:D7"/>
    <mergeCell ref="C6:D6"/>
    <mergeCell ref="E6:G6"/>
    <mergeCell ref="H6:K6"/>
    <mergeCell ref="A7:B7"/>
    <mergeCell ref="E7:G7"/>
    <mergeCell ref="C28:D28"/>
    <mergeCell ref="H8:K8"/>
  </mergeCells>
  <phoneticPr fontId="2"/>
  <pageMargins left="0.59055118110236227" right="0.51181102362204722" top="0.19685039370078741" bottom="0.19685039370078741" header="0.31496062992125984" footer="0.51181102362204722"/>
  <pageSetup paperSize="9" scale="85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7"/>
  <sheetViews>
    <sheetView tabSelected="1" topLeftCell="A40" workbookViewId="0">
      <selection activeCell="G54" sqref="G54"/>
    </sheetView>
  </sheetViews>
  <sheetFormatPr defaultRowHeight="14.25"/>
  <cols>
    <col min="1" max="1" width="13.875" style="80" bestFit="1" customWidth="1"/>
    <col min="2" max="2" width="16.125" style="80" bestFit="1" customWidth="1"/>
    <col min="3" max="3" width="29.875" style="80" customWidth="1"/>
    <col min="4" max="4" width="53.125" style="80" customWidth="1"/>
    <col min="5" max="5" width="16.125" style="102" bestFit="1" customWidth="1"/>
    <col min="6" max="6" width="3.75" style="80" customWidth="1"/>
    <col min="7" max="7" width="26.125" style="114" bestFit="1" customWidth="1"/>
    <col min="8" max="8" width="10.5" style="115" bestFit="1" customWidth="1"/>
    <col min="9" max="9" width="20.5" style="80" bestFit="1" customWidth="1"/>
    <col min="10" max="10" width="11.875" style="80" customWidth="1"/>
    <col min="11" max="11" width="9" style="80"/>
    <col min="12" max="12" width="10.5" style="80" bestFit="1" customWidth="1"/>
    <col min="13" max="16384" width="9" style="80"/>
  </cols>
  <sheetData>
    <row r="1" spans="1:8">
      <c r="A1" s="166" t="s">
        <v>130</v>
      </c>
      <c r="B1" s="166"/>
      <c r="C1" s="166"/>
      <c r="D1" s="166"/>
      <c r="E1" s="166"/>
    </row>
    <row r="2" spans="1:8">
      <c r="A2" s="166" t="s">
        <v>194</v>
      </c>
      <c r="B2" s="166"/>
      <c r="C2" s="166"/>
      <c r="D2" s="166"/>
      <c r="E2" s="166"/>
    </row>
    <row r="3" spans="1:8">
      <c r="A3" s="167">
        <v>44651</v>
      </c>
      <c r="B3" s="167"/>
      <c r="C3" s="167"/>
      <c r="D3" s="167"/>
      <c r="E3" s="167"/>
    </row>
    <row r="4" spans="1:8">
      <c r="E4" s="102" t="s">
        <v>195</v>
      </c>
    </row>
    <row r="5" spans="1:8">
      <c r="A5" s="164" t="s">
        <v>131</v>
      </c>
      <c r="B5" s="165"/>
      <c r="C5" s="91" t="s">
        <v>136</v>
      </c>
      <c r="D5" s="111" t="s">
        <v>137</v>
      </c>
      <c r="E5" s="103" t="s">
        <v>138</v>
      </c>
    </row>
    <row r="6" spans="1:8">
      <c r="A6" s="82" t="s">
        <v>132</v>
      </c>
      <c r="B6" s="90"/>
      <c r="C6" s="88"/>
      <c r="D6" s="83"/>
      <c r="E6" s="104"/>
    </row>
    <row r="7" spans="1:8">
      <c r="A7" s="82"/>
      <c r="B7" s="82" t="s">
        <v>133</v>
      </c>
      <c r="C7" s="88" t="s">
        <v>134</v>
      </c>
      <c r="D7" s="83" t="s">
        <v>135</v>
      </c>
      <c r="E7" s="104">
        <f>+G7+H7</f>
        <v>231502</v>
      </c>
      <c r="G7" s="114">
        <v>219502</v>
      </c>
      <c r="H7" s="115">
        <v>12000</v>
      </c>
    </row>
    <row r="8" spans="1:8">
      <c r="A8" s="82"/>
      <c r="B8" s="82"/>
      <c r="C8" s="88" t="s">
        <v>139</v>
      </c>
      <c r="D8" s="83"/>
      <c r="E8" s="104"/>
      <c r="G8" s="114" t="s">
        <v>222</v>
      </c>
      <c r="H8" s="115" t="s">
        <v>223</v>
      </c>
    </row>
    <row r="9" spans="1:8">
      <c r="A9" s="82"/>
      <c r="B9" s="82"/>
      <c r="C9" s="88" t="s">
        <v>141</v>
      </c>
      <c r="D9" s="83" t="s">
        <v>135</v>
      </c>
      <c r="E9" s="104">
        <f>+G9+H9</f>
        <v>6616909</v>
      </c>
      <c r="G9" s="114">
        <v>4418337</v>
      </c>
      <c r="H9" s="114">
        <v>2198572</v>
      </c>
    </row>
    <row r="10" spans="1:8">
      <c r="A10" s="82"/>
      <c r="B10" s="82"/>
      <c r="C10" s="88" t="s">
        <v>140</v>
      </c>
      <c r="D10" s="83" t="s">
        <v>135</v>
      </c>
      <c r="E10" s="104">
        <v>1677941</v>
      </c>
    </row>
    <row r="11" spans="1:8">
      <c r="A11" s="82"/>
      <c r="B11" s="82"/>
      <c r="C11" s="88" t="s">
        <v>142</v>
      </c>
      <c r="D11" s="83" t="s">
        <v>135</v>
      </c>
      <c r="E11" s="104">
        <v>674323</v>
      </c>
    </row>
    <row r="12" spans="1:8">
      <c r="A12" s="82"/>
      <c r="B12" s="82"/>
      <c r="C12" s="88"/>
      <c r="D12" s="84" t="s">
        <v>143</v>
      </c>
      <c r="E12" s="104">
        <f>SUM(E7:E11)</f>
        <v>9200675</v>
      </c>
    </row>
    <row r="13" spans="1:8">
      <c r="A13" s="82"/>
      <c r="B13" s="82" t="s">
        <v>144</v>
      </c>
      <c r="C13" s="88" t="s">
        <v>237</v>
      </c>
      <c r="D13" s="83" t="s">
        <v>225</v>
      </c>
      <c r="E13" s="104">
        <v>5485148</v>
      </c>
    </row>
    <row r="14" spans="1:8">
      <c r="A14" s="82"/>
      <c r="B14" s="82"/>
      <c r="C14" s="88" t="s">
        <v>238</v>
      </c>
      <c r="D14" s="83" t="s">
        <v>196</v>
      </c>
      <c r="E14" s="104">
        <v>4893293</v>
      </c>
    </row>
    <row r="15" spans="1:8">
      <c r="A15" s="82"/>
      <c r="B15" s="82"/>
      <c r="C15" s="97" t="s">
        <v>145</v>
      </c>
      <c r="D15" s="83" t="s">
        <v>239</v>
      </c>
      <c r="E15" s="104">
        <v>95974</v>
      </c>
    </row>
    <row r="16" spans="1:8">
      <c r="A16" s="82"/>
      <c r="B16" s="82"/>
      <c r="C16" s="88"/>
      <c r="D16" s="84" t="s">
        <v>146</v>
      </c>
      <c r="E16" s="104">
        <f>SUM(E13:E15)</f>
        <v>10474415</v>
      </c>
      <c r="G16" s="114">
        <v>10474415</v>
      </c>
    </row>
    <row r="17" spans="1:8">
      <c r="A17" s="82"/>
      <c r="B17" s="82" t="s">
        <v>240</v>
      </c>
      <c r="C17" s="88" t="s">
        <v>243</v>
      </c>
      <c r="D17" s="118" t="s">
        <v>242</v>
      </c>
      <c r="E17" s="104">
        <v>65478</v>
      </c>
    </row>
    <row r="18" spans="1:8">
      <c r="A18" s="82"/>
      <c r="B18" s="82"/>
      <c r="C18" s="88"/>
      <c r="D18" s="84" t="s">
        <v>241</v>
      </c>
      <c r="E18" s="104">
        <v>65478</v>
      </c>
    </row>
    <row r="19" spans="1:8">
      <c r="A19" s="82"/>
      <c r="B19" s="82" t="s">
        <v>244</v>
      </c>
      <c r="C19" s="88" t="s">
        <v>243</v>
      </c>
      <c r="D19" s="118" t="s">
        <v>242</v>
      </c>
      <c r="E19" s="104">
        <v>121501</v>
      </c>
    </row>
    <row r="20" spans="1:8">
      <c r="A20" s="82"/>
      <c r="B20" s="82"/>
      <c r="C20" s="88"/>
      <c r="D20" s="84" t="s">
        <v>245</v>
      </c>
      <c r="E20" s="104">
        <v>121501</v>
      </c>
    </row>
    <row r="21" spans="1:8">
      <c r="A21" s="82"/>
      <c r="B21" s="82" t="s">
        <v>147</v>
      </c>
      <c r="C21" s="88" t="s">
        <v>247</v>
      </c>
      <c r="D21" s="83" t="s">
        <v>246</v>
      </c>
      <c r="E21" s="104">
        <v>190400</v>
      </c>
    </row>
    <row r="22" spans="1:8">
      <c r="A22" s="82"/>
      <c r="B22" s="82"/>
      <c r="C22" s="89"/>
      <c r="D22" s="86" t="s">
        <v>185</v>
      </c>
      <c r="E22" s="105">
        <f>SUM(E21:E21)</f>
        <v>190400</v>
      </c>
    </row>
    <row r="23" spans="1:8">
      <c r="A23" s="92" t="s">
        <v>148</v>
      </c>
      <c r="B23" s="93"/>
      <c r="C23" s="92"/>
      <c r="D23" s="94"/>
      <c r="E23" s="106">
        <f>+E12+E16+E18+E20+E22</f>
        <v>20052469</v>
      </c>
      <c r="G23" s="115"/>
      <c r="H23" s="115">
        <f>+G23-E23+E23-G23</f>
        <v>0</v>
      </c>
    </row>
    <row r="24" spans="1:8">
      <c r="A24" s="90" t="s">
        <v>197</v>
      </c>
      <c r="B24" s="87"/>
      <c r="C24" s="95"/>
      <c r="D24" s="87"/>
      <c r="E24" s="87"/>
      <c r="G24" s="80"/>
    </row>
    <row r="25" spans="1:8">
      <c r="A25" s="82" t="s">
        <v>198</v>
      </c>
      <c r="B25" s="88" t="s">
        <v>200</v>
      </c>
      <c r="C25" s="83" t="s">
        <v>202</v>
      </c>
      <c r="D25" s="88"/>
      <c r="E25" s="88"/>
      <c r="G25" s="115"/>
    </row>
    <row r="26" spans="1:8">
      <c r="A26" s="82"/>
      <c r="B26" s="88" t="s">
        <v>201</v>
      </c>
      <c r="C26" s="83" t="s">
        <v>203</v>
      </c>
      <c r="D26" s="88" t="s">
        <v>204</v>
      </c>
      <c r="E26" s="112">
        <v>2000000</v>
      </c>
      <c r="G26" s="115"/>
    </row>
    <row r="27" spans="1:8">
      <c r="A27" s="82"/>
      <c r="B27" s="88"/>
      <c r="C27" s="83"/>
      <c r="D27" s="88" t="s">
        <v>224</v>
      </c>
      <c r="E27" s="116">
        <v>1600000</v>
      </c>
      <c r="G27" s="115"/>
    </row>
    <row r="28" spans="1:8">
      <c r="A28" s="82"/>
      <c r="B28" s="88"/>
      <c r="C28" s="83"/>
      <c r="D28" s="99" t="s">
        <v>205</v>
      </c>
      <c r="E28" s="107">
        <f>+E26+E27</f>
        <v>3600000</v>
      </c>
    </row>
    <row r="29" spans="1:8">
      <c r="A29" s="82" t="s">
        <v>149</v>
      </c>
      <c r="B29" s="88" t="s">
        <v>150</v>
      </c>
      <c r="C29" s="83" t="s">
        <v>152</v>
      </c>
      <c r="D29" s="88" t="s">
        <v>154</v>
      </c>
      <c r="E29" s="107">
        <v>1</v>
      </c>
    </row>
    <row r="30" spans="1:8">
      <c r="A30" s="82" t="s">
        <v>199</v>
      </c>
      <c r="B30" s="88" t="s">
        <v>151</v>
      </c>
      <c r="C30" s="83" t="s">
        <v>153</v>
      </c>
      <c r="D30" s="88" t="s">
        <v>155</v>
      </c>
      <c r="E30" s="107">
        <v>5380</v>
      </c>
    </row>
    <row r="31" spans="1:8">
      <c r="A31" s="85"/>
      <c r="B31" s="89"/>
      <c r="C31" s="89"/>
      <c r="D31" s="113" t="s">
        <v>206</v>
      </c>
      <c r="E31" s="108">
        <f>+E29+E30</f>
        <v>5381</v>
      </c>
    </row>
    <row r="32" spans="1:8">
      <c r="A32" s="92" t="s">
        <v>156</v>
      </c>
      <c r="B32" s="93"/>
      <c r="C32" s="92"/>
      <c r="D32" s="94"/>
      <c r="E32" s="106">
        <f>+E28+E31</f>
        <v>3605381</v>
      </c>
    </row>
    <row r="33" spans="1:12">
      <c r="A33" s="96" t="s">
        <v>157</v>
      </c>
      <c r="B33" s="93"/>
      <c r="C33" s="92"/>
      <c r="D33" s="94"/>
      <c r="E33" s="106">
        <f>+E23+E32</f>
        <v>23657850</v>
      </c>
    </row>
    <row r="34" spans="1:12">
      <c r="A34" s="90" t="s">
        <v>158</v>
      </c>
      <c r="B34" s="87"/>
      <c r="C34" s="87"/>
      <c r="D34" s="87"/>
      <c r="E34" s="109"/>
    </row>
    <row r="35" spans="1:12">
      <c r="A35" s="82"/>
      <c r="B35" s="88" t="s">
        <v>159</v>
      </c>
      <c r="C35" s="88"/>
      <c r="D35" s="97" t="s">
        <v>161</v>
      </c>
      <c r="E35" s="104"/>
    </row>
    <row r="36" spans="1:12">
      <c r="A36" s="82"/>
      <c r="B36" s="88"/>
      <c r="C36" s="88" t="s">
        <v>160</v>
      </c>
      <c r="D36" s="88" t="s">
        <v>293</v>
      </c>
      <c r="E36" s="104">
        <v>4381726</v>
      </c>
      <c r="G36" s="122" t="s">
        <v>248</v>
      </c>
      <c r="H36" s="117">
        <v>1331</v>
      </c>
      <c r="I36" s="102" t="s">
        <v>249</v>
      </c>
      <c r="J36" s="102"/>
      <c r="K36" s="120"/>
    </row>
    <row r="37" spans="1:12">
      <c r="A37" s="82"/>
      <c r="B37" s="88"/>
      <c r="C37" s="88"/>
      <c r="D37" s="88" t="s">
        <v>294</v>
      </c>
      <c r="E37" s="104">
        <v>10000</v>
      </c>
      <c r="G37" s="122" t="s">
        <v>250</v>
      </c>
      <c r="H37" s="117">
        <v>37400</v>
      </c>
      <c r="I37" s="102" t="s">
        <v>251</v>
      </c>
      <c r="J37" s="102"/>
      <c r="K37" s="120"/>
    </row>
    <row r="38" spans="1:12">
      <c r="A38" s="82"/>
      <c r="B38" s="88"/>
      <c r="C38" s="88" t="s">
        <v>308</v>
      </c>
      <c r="D38" s="88" t="s">
        <v>309</v>
      </c>
      <c r="E38" s="112">
        <v>5695</v>
      </c>
      <c r="G38" s="122" t="s">
        <v>250</v>
      </c>
      <c r="H38" s="117">
        <v>124498</v>
      </c>
      <c r="I38" s="102"/>
      <c r="J38" s="102"/>
      <c r="K38" s="120"/>
    </row>
    <row r="39" spans="1:12">
      <c r="A39" s="82"/>
      <c r="B39" s="88"/>
      <c r="C39" s="88"/>
      <c r="D39" s="88" t="s">
        <v>310</v>
      </c>
      <c r="E39" s="88">
        <v>460</v>
      </c>
      <c r="G39" s="122" t="s">
        <v>252</v>
      </c>
      <c r="H39" s="117">
        <v>40700</v>
      </c>
      <c r="I39" s="102" t="s">
        <v>253</v>
      </c>
      <c r="J39" s="102"/>
      <c r="K39" s="120"/>
    </row>
    <row r="40" spans="1:12">
      <c r="A40" s="82"/>
      <c r="B40" s="88"/>
      <c r="C40" s="88" t="s">
        <v>162</v>
      </c>
      <c r="D40" s="88" t="s">
        <v>226</v>
      </c>
      <c r="E40" s="104">
        <v>272709</v>
      </c>
      <c r="G40" s="122" t="s">
        <v>252</v>
      </c>
      <c r="H40" s="117">
        <v>72710</v>
      </c>
      <c r="I40" s="102" t="s">
        <v>254</v>
      </c>
      <c r="J40" s="102"/>
      <c r="K40" s="120"/>
    </row>
    <row r="41" spans="1:12">
      <c r="A41" s="82"/>
      <c r="B41" s="88"/>
      <c r="C41" s="88" t="s">
        <v>163</v>
      </c>
      <c r="D41" s="88" t="s">
        <v>295</v>
      </c>
      <c r="E41" s="104">
        <v>11000</v>
      </c>
      <c r="G41" s="122" t="s">
        <v>255</v>
      </c>
      <c r="H41" s="117">
        <v>11000</v>
      </c>
      <c r="I41" s="102"/>
      <c r="J41" s="102"/>
      <c r="K41" s="120"/>
    </row>
    <row r="42" spans="1:12">
      <c r="A42" s="82"/>
      <c r="B42" s="88"/>
      <c r="C42" s="88" t="s">
        <v>164</v>
      </c>
      <c r="D42" s="88" t="s">
        <v>227</v>
      </c>
      <c r="E42" s="104">
        <v>88000</v>
      </c>
      <c r="G42" s="122" t="s">
        <v>256</v>
      </c>
      <c r="H42" s="117">
        <v>32000</v>
      </c>
      <c r="I42" s="102"/>
      <c r="J42" s="102"/>
      <c r="K42" s="120"/>
    </row>
    <row r="43" spans="1:12">
      <c r="A43" s="82"/>
      <c r="B43" s="88"/>
      <c r="C43" s="88" t="s">
        <v>302</v>
      </c>
      <c r="D43" s="88" t="s">
        <v>303</v>
      </c>
      <c r="E43" s="104">
        <v>11350</v>
      </c>
      <c r="G43" s="122" t="s">
        <v>257</v>
      </c>
      <c r="H43" s="117">
        <v>4000</v>
      </c>
      <c r="I43" s="102"/>
      <c r="J43" s="102"/>
      <c r="K43" s="120"/>
    </row>
    <row r="44" spans="1:12">
      <c r="A44" s="82"/>
      <c r="B44" s="88"/>
      <c r="C44" s="88" t="s">
        <v>165</v>
      </c>
      <c r="D44" s="88" t="s">
        <v>166</v>
      </c>
      <c r="E44" s="104">
        <v>44826</v>
      </c>
      <c r="G44" s="122" t="s">
        <v>258</v>
      </c>
      <c r="H44" s="117">
        <v>11000</v>
      </c>
      <c r="I44" s="102"/>
      <c r="J44" s="102"/>
      <c r="K44" s="102"/>
      <c r="L44" s="98"/>
    </row>
    <row r="45" spans="1:12">
      <c r="A45" s="82"/>
      <c r="B45" s="88"/>
      <c r="C45" s="88" t="s">
        <v>167</v>
      </c>
      <c r="D45" s="88" t="s">
        <v>168</v>
      </c>
      <c r="E45" s="104">
        <v>32000</v>
      </c>
      <c r="G45" s="122" t="s">
        <v>259</v>
      </c>
      <c r="H45" s="117">
        <v>66000</v>
      </c>
      <c r="I45" s="102"/>
      <c r="J45" s="102"/>
      <c r="K45" s="120"/>
    </row>
    <row r="46" spans="1:12">
      <c r="A46" s="82"/>
      <c r="B46" s="88"/>
      <c r="C46" s="88" t="s">
        <v>233</v>
      </c>
      <c r="D46" s="88" t="s">
        <v>234</v>
      </c>
      <c r="E46" s="104">
        <v>181881</v>
      </c>
      <c r="G46" s="122" t="s">
        <v>260</v>
      </c>
      <c r="H46" s="117">
        <v>272709</v>
      </c>
      <c r="I46" s="102"/>
      <c r="J46" s="102"/>
      <c r="K46" s="120"/>
    </row>
    <row r="47" spans="1:12">
      <c r="A47" s="82"/>
      <c r="B47" s="88"/>
      <c r="C47" s="88" t="s">
        <v>172</v>
      </c>
      <c r="D47" s="88" t="s">
        <v>173</v>
      </c>
      <c r="E47" s="104">
        <v>45245</v>
      </c>
      <c r="G47" s="122" t="s">
        <v>261</v>
      </c>
      <c r="H47" s="117">
        <v>3000</v>
      </c>
      <c r="I47" s="102"/>
      <c r="J47" s="121"/>
      <c r="K47" s="120"/>
    </row>
    <row r="48" spans="1:12">
      <c r="A48" s="82"/>
      <c r="B48" s="88"/>
      <c r="C48" s="88" t="s">
        <v>174</v>
      </c>
      <c r="D48" s="88" t="s">
        <v>175</v>
      </c>
      <c r="E48" s="104">
        <v>161898</v>
      </c>
      <c r="G48" s="122" t="s">
        <v>262</v>
      </c>
      <c r="H48" s="117">
        <v>1630</v>
      </c>
      <c r="I48" s="102"/>
      <c r="J48" s="102"/>
      <c r="K48" s="120"/>
    </row>
    <row r="49" spans="1:11">
      <c r="A49" s="82"/>
      <c r="B49" s="88"/>
      <c r="C49" s="88" t="s">
        <v>228</v>
      </c>
      <c r="D49" s="88" t="s">
        <v>176</v>
      </c>
      <c r="E49" s="104">
        <v>15045</v>
      </c>
      <c r="G49" s="122" t="s">
        <v>263</v>
      </c>
      <c r="H49" s="117">
        <v>44826</v>
      </c>
      <c r="I49" s="102" t="s">
        <v>264</v>
      </c>
      <c r="J49" s="102"/>
      <c r="K49" s="120"/>
    </row>
    <row r="50" spans="1:11">
      <c r="A50" s="82"/>
      <c r="B50" s="88"/>
      <c r="C50" s="97" t="s">
        <v>304</v>
      </c>
      <c r="D50" s="88" t="s">
        <v>305</v>
      </c>
      <c r="E50" s="104">
        <v>25300</v>
      </c>
      <c r="G50" s="122" t="s">
        <v>265</v>
      </c>
      <c r="H50" s="117">
        <v>3000</v>
      </c>
      <c r="I50" s="102"/>
      <c r="J50" s="102"/>
      <c r="K50" s="120"/>
    </row>
    <row r="51" spans="1:11">
      <c r="A51" s="82"/>
      <c r="B51" s="88"/>
      <c r="C51" s="97" t="s">
        <v>306</v>
      </c>
      <c r="D51" s="88" t="s">
        <v>307</v>
      </c>
      <c r="E51" s="104">
        <v>3115</v>
      </c>
      <c r="G51" s="122" t="s">
        <v>266</v>
      </c>
      <c r="H51" s="117">
        <v>1000</v>
      </c>
      <c r="I51" s="102"/>
      <c r="J51" s="102"/>
      <c r="K51" s="120"/>
    </row>
    <row r="52" spans="1:11">
      <c r="A52" s="82"/>
      <c r="B52" s="88"/>
      <c r="C52" s="97" t="s">
        <v>216</v>
      </c>
      <c r="D52" s="88" t="s">
        <v>217</v>
      </c>
      <c r="E52" s="104">
        <v>57750</v>
      </c>
      <c r="G52" s="122" t="s">
        <v>267</v>
      </c>
      <c r="H52" s="117">
        <v>8844</v>
      </c>
      <c r="I52" s="102"/>
      <c r="J52" s="102"/>
      <c r="K52" s="120"/>
    </row>
    <row r="53" spans="1:11">
      <c r="A53" s="82"/>
      <c r="B53" s="88"/>
      <c r="C53" s="88" t="s">
        <v>209</v>
      </c>
      <c r="D53" s="88" t="s">
        <v>296</v>
      </c>
      <c r="E53" s="104">
        <v>113410</v>
      </c>
      <c r="G53" s="122" t="s">
        <v>267</v>
      </c>
      <c r="H53" s="117">
        <v>467</v>
      </c>
      <c r="I53" s="102"/>
      <c r="J53" s="102"/>
      <c r="K53" s="120"/>
    </row>
    <row r="54" spans="1:11">
      <c r="A54" s="82"/>
      <c r="B54" s="88"/>
      <c r="C54" s="88" t="s">
        <v>210</v>
      </c>
      <c r="D54" s="88" t="s">
        <v>211</v>
      </c>
      <c r="E54" s="104">
        <v>6380</v>
      </c>
      <c r="G54" s="119" t="s">
        <v>268</v>
      </c>
      <c r="H54" s="102">
        <v>2075</v>
      </c>
      <c r="I54" s="102"/>
      <c r="J54" s="102"/>
      <c r="K54" s="120"/>
    </row>
    <row r="55" spans="1:11">
      <c r="A55" s="82"/>
      <c r="B55" s="88"/>
      <c r="C55" s="88" t="s">
        <v>231</v>
      </c>
      <c r="D55" s="88" t="s">
        <v>232</v>
      </c>
      <c r="E55" s="104">
        <v>1508900</v>
      </c>
      <c r="G55" s="122" t="s">
        <v>269</v>
      </c>
      <c r="H55" s="117">
        <v>4900</v>
      </c>
      <c r="I55" s="102"/>
      <c r="J55" s="102"/>
      <c r="K55" s="120"/>
    </row>
    <row r="56" spans="1:11">
      <c r="A56" s="82"/>
      <c r="B56" s="88"/>
      <c r="C56" s="88" t="s">
        <v>214</v>
      </c>
      <c r="D56" s="88" t="s">
        <v>215</v>
      </c>
      <c r="E56" s="104">
        <v>6850</v>
      </c>
      <c r="G56" s="122" t="s">
        <v>270</v>
      </c>
      <c r="H56" s="117">
        <v>6850</v>
      </c>
      <c r="I56" s="102"/>
      <c r="J56" s="102"/>
      <c r="K56" s="120"/>
    </row>
    <row r="57" spans="1:11">
      <c r="A57" s="82"/>
      <c r="B57" s="88"/>
      <c r="C57" s="88" t="s">
        <v>298</v>
      </c>
      <c r="D57" s="88" t="s">
        <v>297</v>
      </c>
      <c r="E57" s="104">
        <v>3800</v>
      </c>
      <c r="G57" s="122" t="s">
        <v>271</v>
      </c>
      <c r="H57" s="117">
        <v>181881</v>
      </c>
      <c r="I57" s="102"/>
      <c r="J57" s="102"/>
      <c r="K57" s="120"/>
    </row>
    <row r="58" spans="1:11">
      <c r="A58" s="82"/>
      <c r="B58" s="88"/>
      <c r="C58" s="88" t="s">
        <v>169</v>
      </c>
      <c r="D58" s="88" t="s">
        <v>170</v>
      </c>
      <c r="E58" s="104">
        <v>9311</v>
      </c>
      <c r="G58" s="122" t="s">
        <v>272</v>
      </c>
      <c r="H58" s="117">
        <v>11350</v>
      </c>
      <c r="I58" s="102"/>
      <c r="J58" s="102"/>
      <c r="K58" s="120"/>
    </row>
    <row r="59" spans="1:11">
      <c r="A59" s="82"/>
      <c r="B59" s="88"/>
      <c r="C59" s="88" t="s">
        <v>177</v>
      </c>
      <c r="D59" s="88" t="s">
        <v>171</v>
      </c>
      <c r="E59" s="104">
        <v>51484</v>
      </c>
      <c r="G59" s="122" t="s">
        <v>273</v>
      </c>
      <c r="H59" s="117">
        <v>4381726</v>
      </c>
      <c r="I59" s="102"/>
      <c r="J59" s="102"/>
      <c r="K59" s="120"/>
    </row>
    <row r="60" spans="1:11">
      <c r="A60" s="82"/>
      <c r="B60" s="88"/>
      <c r="C60" s="88" t="s">
        <v>229</v>
      </c>
      <c r="D60" s="88" t="s">
        <v>171</v>
      </c>
      <c r="E60" s="104">
        <v>4900</v>
      </c>
      <c r="G60" s="122" t="s">
        <v>274</v>
      </c>
      <c r="H60" s="117">
        <v>25300</v>
      </c>
      <c r="I60" s="102"/>
      <c r="J60" s="102"/>
      <c r="K60" s="120"/>
    </row>
    <row r="61" spans="1:11">
      <c r="A61" s="82"/>
      <c r="B61" s="88"/>
      <c r="C61" s="88" t="s">
        <v>230</v>
      </c>
      <c r="D61" s="88" t="s">
        <v>311</v>
      </c>
      <c r="E61" s="104">
        <v>990</v>
      </c>
      <c r="G61" s="122" t="s">
        <v>275</v>
      </c>
      <c r="H61" s="117">
        <v>649200</v>
      </c>
      <c r="I61" s="102"/>
      <c r="J61" s="102"/>
      <c r="K61" s="120"/>
    </row>
    <row r="62" spans="1:11">
      <c r="A62" s="82"/>
      <c r="B62" s="88"/>
      <c r="C62" s="88" t="s">
        <v>178</v>
      </c>
      <c r="D62" s="88" t="s">
        <v>179</v>
      </c>
      <c r="E62" s="104">
        <v>22760</v>
      </c>
      <c r="G62" s="122" t="s">
        <v>275</v>
      </c>
      <c r="H62" s="117">
        <v>859700</v>
      </c>
      <c r="I62" s="102"/>
      <c r="J62" s="102"/>
      <c r="K62" s="120"/>
    </row>
    <row r="63" spans="1:11">
      <c r="A63" s="82"/>
      <c r="B63" s="88"/>
      <c r="C63" s="88" t="s">
        <v>207</v>
      </c>
      <c r="D63" s="88" t="s">
        <v>208</v>
      </c>
      <c r="E63" s="104">
        <v>1630</v>
      </c>
      <c r="G63" s="122" t="s">
        <v>276</v>
      </c>
      <c r="H63" s="117">
        <v>14291</v>
      </c>
      <c r="I63" s="102"/>
      <c r="J63" s="102"/>
      <c r="K63" s="120"/>
    </row>
    <row r="64" spans="1:11">
      <c r="A64" s="82"/>
      <c r="B64" s="88"/>
      <c r="C64" s="88" t="s">
        <v>180</v>
      </c>
      <c r="D64" s="88" t="s">
        <v>181</v>
      </c>
      <c r="E64" s="104">
        <v>144570</v>
      </c>
      <c r="G64" s="122" t="s">
        <v>276</v>
      </c>
      <c r="H64" s="117">
        <v>754</v>
      </c>
      <c r="I64" s="102"/>
      <c r="J64" s="102"/>
      <c r="K64" s="120"/>
    </row>
    <row r="65" spans="1:11">
      <c r="A65" s="82"/>
      <c r="B65" s="88"/>
      <c r="C65" s="112" t="s">
        <v>299</v>
      </c>
      <c r="D65" s="88" t="s">
        <v>213</v>
      </c>
      <c r="E65" s="104">
        <v>185328</v>
      </c>
      <c r="G65" s="122" t="s">
        <v>277</v>
      </c>
      <c r="H65" s="117">
        <v>3115</v>
      </c>
      <c r="I65" s="102"/>
      <c r="J65" s="102"/>
      <c r="K65" s="120"/>
    </row>
    <row r="66" spans="1:11">
      <c r="A66" s="88"/>
      <c r="B66" s="88"/>
      <c r="C66" s="88" t="s">
        <v>300</v>
      </c>
      <c r="D66" s="88" t="s">
        <v>301</v>
      </c>
      <c r="E66" s="104">
        <v>1331</v>
      </c>
      <c r="G66" s="122" t="s">
        <v>278</v>
      </c>
      <c r="H66" s="117">
        <v>3800</v>
      </c>
      <c r="I66" s="102"/>
      <c r="J66" s="102"/>
      <c r="K66" s="120"/>
    </row>
    <row r="67" spans="1:11">
      <c r="A67" s="88"/>
      <c r="B67" s="88"/>
      <c r="C67" s="88" t="s">
        <v>212</v>
      </c>
      <c r="D67" s="88" t="s">
        <v>183</v>
      </c>
      <c r="E67" s="104">
        <v>8008</v>
      </c>
      <c r="G67" s="122" t="s">
        <v>279</v>
      </c>
      <c r="H67" s="117">
        <v>57750</v>
      </c>
      <c r="I67" s="102"/>
      <c r="J67" s="102"/>
      <c r="K67" s="120"/>
    </row>
    <row r="68" spans="1:11">
      <c r="A68" s="88"/>
      <c r="B68" s="88"/>
      <c r="C68" s="88" t="s">
        <v>182</v>
      </c>
      <c r="D68" s="88" t="s">
        <v>183</v>
      </c>
      <c r="E68" s="104">
        <v>835670</v>
      </c>
      <c r="G68" s="122" t="s">
        <v>280</v>
      </c>
      <c r="H68" s="117">
        <v>185328</v>
      </c>
      <c r="I68" s="102"/>
      <c r="J68" s="102"/>
      <c r="K68" s="120"/>
    </row>
    <row r="69" spans="1:11">
      <c r="A69" s="88"/>
      <c r="B69" s="88"/>
      <c r="C69" s="88" t="s">
        <v>312</v>
      </c>
      <c r="D69" s="88" t="s">
        <v>313</v>
      </c>
      <c r="E69" s="112">
        <v>2075</v>
      </c>
      <c r="G69" s="122" t="s">
        <v>281</v>
      </c>
      <c r="H69" s="117">
        <v>10000</v>
      </c>
      <c r="I69" s="102"/>
      <c r="J69" s="102"/>
      <c r="K69" s="120"/>
    </row>
    <row r="70" spans="1:11">
      <c r="A70" s="88"/>
      <c r="B70" s="88"/>
      <c r="C70" s="88"/>
      <c r="D70" s="99" t="s">
        <v>184</v>
      </c>
      <c r="E70" s="104">
        <f>SUM(E36:E69)</f>
        <v>8255397</v>
      </c>
      <c r="G70" s="122" t="s">
        <v>282</v>
      </c>
      <c r="H70" s="117">
        <v>990</v>
      </c>
      <c r="I70" s="81"/>
      <c r="J70" s="81"/>
    </row>
    <row r="71" spans="1:11">
      <c r="A71" s="88"/>
      <c r="B71" s="88" t="s">
        <v>186</v>
      </c>
      <c r="C71" s="88" t="s">
        <v>187</v>
      </c>
      <c r="D71" s="88" t="s">
        <v>315</v>
      </c>
      <c r="E71" s="104">
        <v>5399640</v>
      </c>
      <c r="G71" s="122" t="s">
        <v>283</v>
      </c>
      <c r="H71" s="117">
        <v>6380</v>
      </c>
      <c r="I71" s="81" t="s">
        <v>284</v>
      </c>
      <c r="J71" s="81"/>
    </row>
    <row r="72" spans="1:11">
      <c r="A72" s="88"/>
      <c r="B72" s="88"/>
      <c r="C72" s="88"/>
      <c r="D72" s="88" t="s">
        <v>314</v>
      </c>
      <c r="E72" s="104">
        <v>37000</v>
      </c>
      <c r="G72" s="122" t="s">
        <v>285</v>
      </c>
      <c r="H72" s="117">
        <v>41337</v>
      </c>
      <c r="I72" s="102"/>
      <c r="J72" s="81"/>
    </row>
    <row r="73" spans="1:11">
      <c r="A73" s="88"/>
      <c r="B73" s="88"/>
      <c r="C73" s="88"/>
      <c r="D73" s="99" t="s">
        <v>188</v>
      </c>
      <c r="E73" s="104">
        <f>+E71+E72</f>
        <v>5436640</v>
      </c>
      <c r="G73" s="122" t="s">
        <v>286</v>
      </c>
      <c r="H73" s="117">
        <v>51484</v>
      </c>
      <c r="I73" s="81"/>
      <c r="J73" s="81"/>
    </row>
    <row r="74" spans="1:11">
      <c r="A74" s="82"/>
      <c r="B74" s="88" t="s">
        <v>189</v>
      </c>
      <c r="C74" s="88" t="s">
        <v>235</v>
      </c>
      <c r="D74" s="88" t="s">
        <v>236</v>
      </c>
      <c r="E74" s="104">
        <v>555520</v>
      </c>
      <c r="G74" s="122" t="s">
        <v>287</v>
      </c>
      <c r="H74" s="117">
        <v>137342</v>
      </c>
      <c r="J74" s="81"/>
    </row>
    <row r="75" spans="1:11">
      <c r="A75" s="82"/>
      <c r="B75" s="88"/>
      <c r="C75" s="88"/>
      <c r="D75" s="99" t="s">
        <v>190</v>
      </c>
      <c r="E75" s="104">
        <f>+E74</f>
        <v>555520</v>
      </c>
      <c r="G75" s="122" t="s">
        <v>288</v>
      </c>
      <c r="H75" s="117">
        <v>22760</v>
      </c>
      <c r="I75" s="81"/>
      <c r="J75" s="81"/>
    </row>
    <row r="76" spans="1:11">
      <c r="A76" s="82"/>
      <c r="B76" s="88" t="s">
        <v>218</v>
      </c>
      <c r="C76" s="88" t="s">
        <v>220</v>
      </c>
      <c r="D76" s="88" t="s">
        <v>221</v>
      </c>
      <c r="E76" s="104">
        <v>180295</v>
      </c>
      <c r="G76" s="122" t="s">
        <v>289</v>
      </c>
      <c r="H76" s="117">
        <v>516230</v>
      </c>
      <c r="J76" s="81"/>
    </row>
    <row r="77" spans="1:11">
      <c r="A77" s="82"/>
      <c r="B77" s="89"/>
      <c r="C77" s="89"/>
      <c r="D77" s="113" t="s">
        <v>219</v>
      </c>
      <c r="E77" s="105">
        <f>+E76</f>
        <v>180295</v>
      </c>
      <c r="G77" s="122" t="s">
        <v>289</v>
      </c>
      <c r="H77" s="123">
        <v>319440</v>
      </c>
    </row>
    <row r="78" spans="1:11">
      <c r="A78" s="90" t="s">
        <v>191</v>
      </c>
      <c r="B78" s="100"/>
      <c r="C78" s="90"/>
      <c r="D78" s="100"/>
      <c r="E78" s="109">
        <f>+E70+E73+E77+E75</f>
        <v>14427852</v>
      </c>
      <c r="G78" s="122" t="s">
        <v>290</v>
      </c>
      <c r="H78" s="123">
        <v>8008</v>
      </c>
    </row>
    <row r="79" spans="1:11">
      <c r="A79" s="92" t="s">
        <v>192</v>
      </c>
      <c r="B79" s="94"/>
      <c r="C79" s="92"/>
      <c r="D79" s="94"/>
      <c r="E79" s="110">
        <f>+E78</f>
        <v>14427852</v>
      </c>
      <c r="H79" s="115">
        <v>8238106</v>
      </c>
    </row>
    <row r="80" spans="1:11">
      <c r="A80" s="85" t="s">
        <v>193</v>
      </c>
      <c r="B80" s="101"/>
      <c r="C80" s="85"/>
      <c r="D80" s="101"/>
      <c r="E80" s="105">
        <f>+E33-E79</f>
        <v>9229998</v>
      </c>
    </row>
    <row r="81" spans="5:8">
      <c r="E81" s="80"/>
      <c r="G81" s="122" t="s">
        <v>287</v>
      </c>
      <c r="H81" s="123">
        <v>7228</v>
      </c>
    </row>
    <row r="82" spans="5:8">
      <c r="E82" s="80"/>
      <c r="G82" s="122" t="s">
        <v>285</v>
      </c>
      <c r="H82" s="123">
        <v>3908</v>
      </c>
    </row>
    <row r="83" spans="5:8">
      <c r="G83" s="122" t="s">
        <v>291</v>
      </c>
      <c r="H83" s="123">
        <v>5695</v>
      </c>
    </row>
    <row r="84" spans="5:8">
      <c r="G84" s="122" t="s">
        <v>292</v>
      </c>
      <c r="H84" s="123">
        <v>460</v>
      </c>
    </row>
    <row r="85" spans="5:8">
      <c r="H85" s="115">
        <v>17291</v>
      </c>
    </row>
    <row r="87" spans="5:8">
      <c r="H87" s="115">
        <v>8255397</v>
      </c>
    </row>
  </sheetData>
  <sortState xmlns:xlrd2="http://schemas.microsoft.com/office/spreadsheetml/2017/richdata2" ref="H36:J69">
    <sortCondition ref="H36:H69"/>
  </sortState>
  <mergeCells count="4">
    <mergeCell ref="A5:B5"/>
    <mergeCell ref="A1:E1"/>
    <mergeCell ref="A2:E2"/>
    <mergeCell ref="A3:E3"/>
  </mergeCells>
  <phoneticPr fontId="8"/>
  <printOptions horizontalCentered="1"/>
  <pageMargins left="0.23622047244094491" right="0.19685039370078741" top="0.35433070866141736" bottom="0.31496062992125984" header="0.31496062992125984" footer="0.31496062992125984"/>
  <pageSetup paperSize="9" scale="75" firstPageNumber="25" orientation="portrait" useFirstPageNumber="1" r:id="rId1"/>
  <headerFooter>
    <oddFooter>&amp;C&amp;"HG丸ｺﾞｼｯｸM-PRO,太字"&amp;14&amp;P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財産目録（記載例）</vt:lpstr>
      <vt:lpstr>財産目録</vt:lpstr>
      <vt:lpstr>財産目録!Print_Area</vt:lpstr>
      <vt:lpstr>'財産目録（記載例）'!Print_Titles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sl8</cp:lastModifiedBy>
  <cp:lastPrinted>2022-05-17T07:06:03Z</cp:lastPrinted>
  <dcterms:created xsi:type="dcterms:W3CDTF">2011-04-04T01:07:46Z</dcterms:created>
  <dcterms:modified xsi:type="dcterms:W3CDTF">2022-05-17T07:09:12Z</dcterms:modified>
</cp:coreProperties>
</file>