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9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l8\Documents\SUESC\work\総務関係\総会\R3総会\議事\決算書\"/>
    </mc:Choice>
  </mc:AlternateContent>
  <xr:revisionPtr revIDLastSave="0" documentId="13_ncr:1_{425C1BAA-1752-4D6C-90FD-214CF4FC0AA9}" xr6:coauthVersionLast="46" xr6:coauthVersionMax="46" xr10:uidLastSave="{00000000-0000-0000-0000-000000000000}"/>
  <bookViews>
    <workbookView xWindow="-120" yWindow="-120" windowWidth="29040" windowHeight="15840" activeTab="1" xr2:uid="{00000000-000D-0000-FFFF-FFFF00000000}"/>
  </bookViews>
  <sheets>
    <sheet name="貸借対照表" sheetId="1" r:id="rId1"/>
    <sheet name="貸借対照表内訳表" sheetId="2" r:id="rId2"/>
  </sheets>
  <definedNames>
    <definedName name="_xlnm.Print_Titles" localSheetId="0">貸借対照表!$1:$4</definedName>
    <definedName name="_xlnm.Print_Titles" localSheetId="1">貸借対照表内訳表!$1:$4</definedName>
  </definedNames>
  <calcPr calcId="191029"/>
</workbook>
</file>

<file path=xl/calcChain.xml><?xml version="1.0" encoding="utf-8"?>
<calcChain xmlns="http://schemas.openxmlformats.org/spreadsheetml/2006/main">
  <c r="C46" i="2" l="1"/>
  <c r="D46" i="2"/>
  <c r="E46" i="2"/>
  <c r="F46" i="2"/>
  <c r="B46" i="2"/>
  <c r="C45" i="2"/>
  <c r="D45" i="2"/>
  <c r="E45" i="2"/>
  <c r="F45" i="2"/>
  <c r="B45" i="2"/>
  <c r="C37" i="2"/>
  <c r="D37" i="2"/>
  <c r="E37" i="2"/>
  <c r="F37" i="2"/>
  <c r="B37" i="2"/>
  <c r="F34" i="2"/>
  <c r="B34" i="2"/>
  <c r="C25" i="2"/>
  <c r="D25" i="2"/>
  <c r="E25" i="2"/>
  <c r="F25" i="2"/>
  <c r="B25" i="2"/>
  <c r="F14" i="2"/>
  <c r="B14" i="2"/>
  <c r="D14" i="2"/>
  <c r="E34" i="2"/>
  <c r="E33" i="2"/>
  <c r="E32" i="2"/>
  <c r="F32" i="2" s="1"/>
  <c r="E14" i="2"/>
  <c r="E13" i="2"/>
  <c r="E12" i="2"/>
  <c r="F12" i="2" s="1"/>
  <c r="C41" i="1"/>
  <c r="D41" i="1"/>
  <c r="B41" i="1"/>
  <c r="B33" i="1"/>
  <c r="B42" i="1" s="1"/>
  <c r="C30" i="1"/>
  <c r="C33" i="1" s="1"/>
  <c r="C42" i="1" s="1"/>
  <c r="D30" i="1"/>
  <c r="D33" i="1" s="1"/>
  <c r="B30" i="1"/>
  <c r="C12" i="1"/>
  <c r="D12" i="1"/>
  <c r="D23" i="1" s="1"/>
  <c r="B12" i="1"/>
  <c r="B23" i="1" s="1"/>
  <c r="C23" i="1"/>
  <c r="F7" i="2"/>
  <c r="F8" i="2"/>
  <c r="F9" i="2"/>
  <c r="F10" i="2"/>
  <c r="F11" i="2"/>
  <c r="F13" i="2"/>
  <c r="F17" i="2"/>
  <c r="F18" i="2"/>
  <c r="F19" i="2"/>
  <c r="F21" i="2"/>
  <c r="F22" i="2"/>
  <c r="F23" i="2"/>
  <c r="F28" i="2"/>
  <c r="F29" i="2"/>
  <c r="F30" i="2"/>
  <c r="F31" i="2"/>
  <c r="F33" i="2"/>
  <c r="F36" i="2"/>
  <c r="F39" i="2"/>
  <c r="F40" i="2"/>
  <c r="F41" i="2"/>
  <c r="F42" i="2"/>
  <c r="F43" i="2"/>
  <c r="F44" i="2"/>
  <c r="E24" i="2" l="1"/>
  <c r="D42" i="1"/>
  <c r="F24" i="2" l="1"/>
</calcChain>
</file>

<file path=xl/sharedStrings.xml><?xml version="1.0" encoding="utf-8"?>
<sst xmlns="http://schemas.openxmlformats.org/spreadsheetml/2006/main" count="96" uniqueCount="51">
  <si>
    <t>貸借対照表</t>
  </si>
  <si>
    <t>(単位：円)</t>
  </si>
  <si>
    <t>科目</t>
  </si>
  <si>
    <t>前年度</t>
    <rPh sb="0" eb="3">
      <t>ゼンネンド</t>
    </rPh>
    <phoneticPr fontId="1"/>
  </si>
  <si>
    <t>当年度</t>
    <rPh sb="0" eb="1">
      <t>トウ</t>
    </rPh>
    <rPh sb="1" eb="3">
      <t>ネンド</t>
    </rPh>
    <phoneticPr fontId="1"/>
  </si>
  <si>
    <t>増減</t>
    <rPh sb="0" eb="2">
      <t>ゾウゲン</t>
    </rPh>
    <phoneticPr fontId="1"/>
  </si>
  <si>
    <t>令和 3年 3月31日現在</t>
  </si>
  <si>
    <t>Ⅰ資産の部</t>
  </si>
  <si>
    <t xml:space="preserve">  1.流動資産</t>
  </si>
  <si>
    <t xml:space="preserve">      現金預金</t>
  </si>
  <si>
    <t xml:space="preserve">      未収金</t>
  </si>
  <si>
    <t xml:space="preserve">      仮払金</t>
  </si>
  <si>
    <t xml:space="preserve">      立替金</t>
  </si>
  <si>
    <t xml:space="preserve">      前払金</t>
  </si>
  <si>
    <t xml:space="preserve">      公益目的事業会計勘定</t>
  </si>
  <si>
    <t xml:space="preserve">      法人会計勘定</t>
  </si>
  <si>
    <t xml:space="preserve">      流動資産合計</t>
  </si>
  <si>
    <t xml:space="preserve">  2.固定資産</t>
  </si>
  <si>
    <t xml:space="preserve">    (1)特定資産</t>
  </si>
  <si>
    <t xml:space="preserve">      創立10周年記念事業積立資産</t>
  </si>
  <si>
    <t xml:space="preserve">      施設整備事業積立資産</t>
  </si>
  <si>
    <t xml:space="preserve">      特定資産合計</t>
  </si>
  <si>
    <t xml:space="preserve">    (2)その他固定資産</t>
  </si>
  <si>
    <t xml:space="preserve">      車両運搬具</t>
  </si>
  <si>
    <t xml:space="preserve">      再資源化預託金</t>
  </si>
  <si>
    <t xml:space="preserve">      その他固定資産合計</t>
  </si>
  <si>
    <t xml:space="preserve">      固定資産合計</t>
  </si>
  <si>
    <t xml:space="preserve">      資産合計</t>
  </si>
  <si>
    <t>Ⅱ負債の部</t>
  </si>
  <si>
    <t xml:space="preserve">  1.流動負債</t>
  </si>
  <si>
    <t xml:space="preserve">      未払金</t>
  </si>
  <si>
    <t xml:space="preserve">      前受金</t>
  </si>
  <si>
    <t xml:space="preserve">      預り金</t>
  </si>
  <si>
    <t xml:space="preserve">      仮受金</t>
  </si>
  <si>
    <t xml:space="preserve">      流動負債合計</t>
  </si>
  <si>
    <t xml:space="preserve">  2.固定負債</t>
  </si>
  <si>
    <t xml:space="preserve">      固定負債合計</t>
  </si>
  <si>
    <t xml:space="preserve">      負債合計</t>
  </si>
  <si>
    <t>Ⅲ正味財産の部</t>
  </si>
  <si>
    <t xml:space="preserve">  1.指定正味財産</t>
  </si>
  <si>
    <t xml:space="preserve">      （うち基本財産への充当額）</t>
  </si>
  <si>
    <t xml:space="preserve">      （うち特定資産への充当額）</t>
  </si>
  <si>
    <t xml:space="preserve">  2.一般正味財産</t>
  </si>
  <si>
    <t xml:space="preserve">      正味財産合計</t>
  </si>
  <si>
    <t xml:space="preserve">      負債及び正味財産合計</t>
  </si>
  <si>
    <t>合計</t>
    <rPh sb="0" eb="2">
      <t>ゴウケイ</t>
    </rPh>
    <phoneticPr fontId="1"/>
  </si>
  <si>
    <t>内部取引消去</t>
    <rPh sb="0" eb="2">
      <t>ナイブ</t>
    </rPh>
    <rPh sb="2" eb="4">
      <t>トリヒキ</t>
    </rPh>
    <rPh sb="4" eb="6">
      <t>ショウキョ</t>
    </rPh>
    <phoneticPr fontId="1"/>
  </si>
  <si>
    <t>法人会計</t>
  </si>
  <si>
    <t>その他会計</t>
  </si>
  <si>
    <t>公益目的事業会計</t>
  </si>
  <si>
    <t>貸借対照表内訳表</t>
    <rPh sb="5" eb="7">
      <t>ウチワケ</t>
    </rPh>
    <rPh sb="7" eb="8">
      <t>ヒョウ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</si>
</sst>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;&quot;△ &quot;#,##0"/>
  </numFmts>
  <fonts count="4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4"/>
      <name val="ＭＳ 明朝"/>
      <family val="1"/>
      <charset val="128"/>
    </font>
    <font>
      <sz val="12"/>
      <name val="ＭＳ 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2" fillId="0" borderId="0" xfId="0" applyFont="1" applyAlignment="1">
      <alignment horizontal="centerContinuous"/>
    </xf>
    <xf numFmtId="0" fontId="3" fillId="0" borderId="0" xfId="0" applyFont="1" applyAlignment="1">
      <alignment horizontal="centerContinuous"/>
    </xf>
    <xf numFmtId="3" fontId="3" fillId="0" borderId="0" xfId="0" applyNumberFormat="1" applyFont="1" applyAlignment="1">
      <alignment horizontal="centerContinuous"/>
    </xf>
    <xf numFmtId="0" fontId="3" fillId="0" borderId="0" xfId="0" applyFont="1"/>
    <xf numFmtId="3" fontId="3" fillId="0" borderId="0" xfId="0" applyNumberFormat="1" applyFont="1"/>
    <xf numFmtId="3" fontId="3" fillId="0" borderId="0" xfId="0" applyNumberFormat="1" applyFont="1" applyAlignment="1">
      <alignment horizontal="right"/>
    </xf>
    <xf numFmtId="176" fontId="3" fillId="0" borderId="0" xfId="0" applyNumberFormat="1" applyFont="1"/>
    <xf numFmtId="0" fontId="3" fillId="0" borderId="1" xfId="0" applyFont="1" applyBorder="1"/>
    <xf numFmtId="0" fontId="3" fillId="2" borderId="3" xfId="0" applyFont="1" applyFill="1" applyBorder="1" applyAlignment="1">
      <alignment horizontal="center"/>
    </xf>
    <xf numFmtId="3" fontId="3" fillId="2" borderId="3" xfId="0" applyNumberFormat="1" applyFont="1" applyFill="1" applyBorder="1" applyAlignment="1">
      <alignment horizontal="center"/>
    </xf>
    <xf numFmtId="0" fontId="3" fillId="0" borderId="2" xfId="0" applyFont="1" applyBorder="1"/>
    <xf numFmtId="176" fontId="3" fillId="0" borderId="4" xfId="0" applyNumberFormat="1" applyFont="1" applyBorder="1"/>
    <xf numFmtId="0" fontId="3" fillId="0" borderId="4" xfId="0" applyFont="1" applyBorder="1"/>
    <xf numFmtId="176" fontId="3" fillId="0" borderId="3" xfId="0" applyNumberFormat="1" applyFont="1" applyBorder="1"/>
    <xf numFmtId="176" fontId="3" fillId="0" borderId="5" xfId="0" applyNumberFormat="1" applyFont="1" applyBorder="1"/>
    <xf numFmtId="3" fontId="3" fillId="2" borderId="3" xfId="0" applyNumberFormat="1" applyFont="1" applyFill="1" applyBorder="1" applyAlignment="1">
      <alignment horizontal="center" shrinkToFit="1"/>
    </xf>
  </cellXfs>
  <cellStyles count="1">
    <cellStyle name="標準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D43"/>
  <sheetViews>
    <sheetView topLeftCell="A8" workbookViewId="0">
      <selection activeCell="H36" sqref="H36"/>
    </sheetView>
  </sheetViews>
  <sheetFormatPr defaultRowHeight="14.25"/>
  <cols>
    <col min="1" max="1" width="42.5" style="4" customWidth="1"/>
    <col min="2" max="2" width="15.625" style="7" customWidth="1"/>
    <col min="3" max="3" width="15.5" style="7" customWidth="1"/>
    <col min="4" max="4" width="15.625" style="7" customWidth="1"/>
    <col min="5" max="16384" width="9" style="4"/>
  </cols>
  <sheetData>
    <row r="1" spans="1:4" ht="18" customHeight="1">
      <c r="A1" s="1" t="s">
        <v>0</v>
      </c>
      <c r="B1" s="3"/>
      <c r="C1" s="3"/>
      <c r="D1" s="3"/>
    </row>
    <row r="2" spans="1:4" ht="18" customHeight="1">
      <c r="A2" s="2" t="s">
        <v>6</v>
      </c>
      <c r="B2" s="3"/>
      <c r="C2" s="3"/>
      <c r="D2" s="3"/>
    </row>
    <row r="3" spans="1:4" ht="18" customHeight="1">
      <c r="B3" s="5"/>
      <c r="C3" s="5"/>
      <c r="D3" s="6" t="s">
        <v>1</v>
      </c>
    </row>
    <row r="4" spans="1:4" ht="18" customHeight="1">
      <c r="A4" s="9" t="s">
        <v>2</v>
      </c>
      <c r="B4" s="10" t="s">
        <v>4</v>
      </c>
      <c r="C4" s="10" t="s">
        <v>3</v>
      </c>
      <c r="D4" s="10" t="s">
        <v>5</v>
      </c>
    </row>
    <row r="5" spans="1:4" ht="18" customHeight="1">
      <c r="A5" s="11" t="s">
        <v>7</v>
      </c>
      <c r="B5" s="12"/>
      <c r="C5" s="12"/>
      <c r="D5" s="12"/>
    </row>
    <row r="6" spans="1:4" ht="18" customHeight="1">
      <c r="A6" s="13" t="s">
        <v>8</v>
      </c>
      <c r="B6" s="12"/>
      <c r="C6" s="12"/>
      <c r="D6" s="12"/>
    </row>
    <row r="7" spans="1:4" ht="18" customHeight="1">
      <c r="A7" s="13" t="s">
        <v>9</v>
      </c>
      <c r="B7" s="12">
        <v>7547060</v>
      </c>
      <c r="C7" s="12">
        <v>13421950</v>
      </c>
      <c r="D7" s="12">
        <v>-5874890</v>
      </c>
    </row>
    <row r="8" spans="1:4" ht="18" customHeight="1">
      <c r="A8" s="13" t="s">
        <v>10</v>
      </c>
      <c r="B8" s="12">
        <v>6902257</v>
      </c>
      <c r="C8" s="12">
        <v>4486058</v>
      </c>
      <c r="D8" s="12">
        <v>2416199</v>
      </c>
    </row>
    <row r="9" spans="1:4" ht="18" customHeight="1">
      <c r="A9" s="13" t="s">
        <v>11</v>
      </c>
      <c r="B9" s="12">
        <v>0</v>
      </c>
      <c r="C9" s="12">
        <v>136206</v>
      </c>
      <c r="D9" s="12">
        <v>-136206</v>
      </c>
    </row>
    <row r="10" spans="1:4" ht="18" customHeight="1">
      <c r="A10" s="13" t="s">
        <v>12</v>
      </c>
      <c r="B10" s="12">
        <v>0</v>
      </c>
      <c r="C10" s="12">
        <v>0</v>
      </c>
      <c r="D10" s="12">
        <v>0</v>
      </c>
    </row>
    <row r="11" spans="1:4" ht="18" customHeight="1">
      <c r="A11" s="13" t="s">
        <v>13</v>
      </c>
      <c r="B11" s="12">
        <v>129200</v>
      </c>
      <c r="C11" s="12">
        <v>492020</v>
      </c>
      <c r="D11" s="12">
        <v>-362820</v>
      </c>
    </row>
    <row r="12" spans="1:4" ht="18" customHeight="1">
      <c r="A12" s="13" t="s">
        <v>16</v>
      </c>
      <c r="B12" s="14">
        <f>SUM(B7:B11)</f>
        <v>14578517</v>
      </c>
      <c r="C12" s="14">
        <f>SUM(C7:C11)</f>
        <v>18536234</v>
      </c>
      <c r="D12" s="14">
        <f>SUM(D7:D11)</f>
        <v>-3957717</v>
      </c>
    </row>
    <row r="13" spans="1:4" ht="18" customHeight="1">
      <c r="A13" s="13" t="s">
        <v>17</v>
      </c>
      <c r="B13" s="12"/>
      <c r="C13" s="12"/>
      <c r="D13" s="12"/>
    </row>
    <row r="14" spans="1:4" ht="18" customHeight="1">
      <c r="A14" s="13" t="s">
        <v>18</v>
      </c>
      <c r="B14" s="12"/>
      <c r="C14" s="12"/>
      <c r="D14" s="12"/>
    </row>
    <row r="15" spans="1:4" ht="18" customHeight="1">
      <c r="A15" s="13" t="s">
        <v>19</v>
      </c>
      <c r="B15" s="12">
        <v>2000000</v>
      </c>
      <c r="C15" s="12">
        <v>2000000</v>
      </c>
      <c r="D15" s="12">
        <v>0</v>
      </c>
    </row>
    <row r="16" spans="1:4" ht="18" customHeight="1">
      <c r="A16" s="13" t="s">
        <v>20</v>
      </c>
      <c r="B16" s="12">
        <v>1400000</v>
      </c>
      <c r="C16" s="12">
        <v>0</v>
      </c>
      <c r="D16" s="12">
        <v>1400000</v>
      </c>
    </row>
    <row r="17" spans="1:4" ht="18" customHeight="1">
      <c r="A17" s="13" t="s">
        <v>21</v>
      </c>
      <c r="B17" s="14">
        <v>3400000</v>
      </c>
      <c r="C17" s="14">
        <v>2000000</v>
      </c>
      <c r="D17" s="14">
        <v>1400000</v>
      </c>
    </row>
    <row r="18" spans="1:4" ht="18" customHeight="1">
      <c r="A18" s="13" t="s">
        <v>22</v>
      </c>
      <c r="B18" s="12"/>
      <c r="C18" s="12"/>
      <c r="D18" s="12"/>
    </row>
    <row r="19" spans="1:4" ht="18" customHeight="1">
      <c r="A19" s="13" t="s">
        <v>23</v>
      </c>
      <c r="B19" s="12">
        <v>1</v>
      </c>
      <c r="C19" s="12">
        <v>1</v>
      </c>
      <c r="D19" s="12">
        <v>0</v>
      </c>
    </row>
    <row r="20" spans="1:4" ht="18" customHeight="1">
      <c r="A20" s="13" t="s">
        <v>24</v>
      </c>
      <c r="B20" s="12">
        <v>5380</v>
      </c>
      <c r="C20" s="12">
        <v>5380</v>
      </c>
      <c r="D20" s="12">
        <v>0</v>
      </c>
    </row>
    <row r="21" spans="1:4" ht="18" customHeight="1">
      <c r="A21" s="13" t="s">
        <v>25</v>
      </c>
      <c r="B21" s="14">
        <v>5381</v>
      </c>
      <c r="C21" s="14">
        <v>5381</v>
      </c>
      <c r="D21" s="14">
        <v>0</v>
      </c>
    </row>
    <row r="22" spans="1:4" ht="18" customHeight="1">
      <c r="A22" s="13" t="s">
        <v>26</v>
      </c>
      <c r="B22" s="14">
        <v>3405381</v>
      </c>
      <c r="C22" s="14">
        <v>2005381</v>
      </c>
      <c r="D22" s="14">
        <v>1400000</v>
      </c>
    </row>
    <row r="23" spans="1:4" ht="18" customHeight="1" thickBot="1">
      <c r="A23" s="13" t="s">
        <v>27</v>
      </c>
      <c r="B23" s="15">
        <f>+B12+B22</f>
        <v>17983898</v>
      </c>
      <c r="C23" s="15">
        <f t="shared" ref="C23:D23" si="0">+C12+C22</f>
        <v>20541615</v>
      </c>
      <c r="D23" s="15">
        <f t="shared" si="0"/>
        <v>-2557717</v>
      </c>
    </row>
    <row r="24" spans="1:4" ht="18" customHeight="1" thickTop="1">
      <c r="A24" s="13" t="s">
        <v>28</v>
      </c>
      <c r="B24" s="12"/>
      <c r="C24" s="12"/>
      <c r="D24" s="12"/>
    </row>
    <row r="25" spans="1:4" ht="18" customHeight="1">
      <c r="A25" s="13" t="s">
        <v>29</v>
      </c>
      <c r="B25" s="12"/>
      <c r="C25" s="12"/>
      <c r="D25" s="12"/>
    </row>
    <row r="26" spans="1:4" ht="18" customHeight="1">
      <c r="A26" s="13" t="s">
        <v>30</v>
      </c>
      <c r="B26" s="12">
        <v>6920195</v>
      </c>
      <c r="C26" s="12">
        <v>7428984</v>
      </c>
      <c r="D26" s="12">
        <v>-508789</v>
      </c>
    </row>
    <row r="27" spans="1:4" ht="18" customHeight="1">
      <c r="A27" s="13" t="s">
        <v>31</v>
      </c>
      <c r="B27" s="12">
        <v>807514</v>
      </c>
      <c r="C27" s="12">
        <v>709414</v>
      </c>
      <c r="D27" s="12">
        <v>98100</v>
      </c>
    </row>
    <row r="28" spans="1:4" ht="18" customHeight="1">
      <c r="A28" s="13" t="s">
        <v>32</v>
      </c>
      <c r="B28" s="12">
        <v>523692</v>
      </c>
      <c r="C28" s="12">
        <v>25715</v>
      </c>
      <c r="D28" s="12">
        <v>497977</v>
      </c>
    </row>
    <row r="29" spans="1:4" ht="18" customHeight="1">
      <c r="A29" s="13" t="s">
        <v>33</v>
      </c>
      <c r="B29" s="12">
        <v>265980</v>
      </c>
      <c r="C29" s="12">
        <v>53787</v>
      </c>
      <c r="D29" s="12">
        <v>212193</v>
      </c>
    </row>
    <row r="30" spans="1:4" ht="18" customHeight="1">
      <c r="A30" s="13" t="s">
        <v>34</v>
      </c>
      <c r="B30" s="14">
        <f>SUM(B26:B29)</f>
        <v>8517381</v>
      </c>
      <c r="C30" s="14">
        <f>SUM(C26:C29)</f>
        <v>8217900</v>
      </c>
      <c r="D30" s="14">
        <f>SUM(D26:D29)</f>
        <v>299481</v>
      </c>
    </row>
    <row r="31" spans="1:4" ht="18" customHeight="1">
      <c r="A31" s="13" t="s">
        <v>35</v>
      </c>
      <c r="B31" s="12"/>
      <c r="C31" s="12"/>
      <c r="D31" s="12"/>
    </row>
    <row r="32" spans="1:4" ht="18" customHeight="1">
      <c r="A32" s="13" t="s">
        <v>36</v>
      </c>
      <c r="B32" s="14">
        <v>0</v>
      </c>
      <c r="C32" s="14">
        <v>0</v>
      </c>
      <c r="D32" s="14">
        <v>0</v>
      </c>
    </row>
    <row r="33" spans="1:4" ht="18" customHeight="1">
      <c r="A33" s="13" t="s">
        <v>37</v>
      </c>
      <c r="B33" s="14">
        <f>+B30</f>
        <v>8517381</v>
      </c>
      <c r="C33" s="14">
        <f t="shared" ref="C33:D33" si="1">+C30</f>
        <v>8217900</v>
      </c>
      <c r="D33" s="14">
        <f t="shared" si="1"/>
        <v>299481</v>
      </c>
    </row>
    <row r="34" spans="1:4" ht="18" customHeight="1">
      <c r="A34" s="13" t="s">
        <v>38</v>
      </c>
      <c r="B34" s="12"/>
      <c r="C34" s="12"/>
      <c r="D34" s="12"/>
    </row>
    <row r="35" spans="1:4" ht="18" customHeight="1">
      <c r="A35" s="13" t="s">
        <v>39</v>
      </c>
      <c r="B35" s="12">
        <v>0</v>
      </c>
      <c r="C35" s="12">
        <v>0</v>
      </c>
      <c r="D35" s="12">
        <v>0</v>
      </c>
    </row>
    <row r="36" spans="1:4" ht="18" customHeight="1">
      <c r="A36" s="13" t="s">
        <v>40</v>
      </c>
      <c r="B36" s="12">
        <v>0</v>
      </c>
      <c r="C36" s="12">
        <v>0</v>
      </c>
      <c r="D36" s="12">
        <v>0</v>
      </c>
    </row>
    <row r="37" spans="1:4" ht="18" customHeight="1">
      <c r="A37" s="13" t="s">
        <v>41</v>
      </c>
      <c r="B37" s="12">
        <v>0</v>
      </c>
      <c r="C37" s="12">
        <v>0</v>
      </c>
      <c r="D37" s="12">
        <v>0</v>
      </c>
    </row>
    <row r="38" spans="1:4" ht="18" customHeight="1">
      <c r="A38" s="13" t="s">
        <v>42</v>
      </c>
      <c r="B38" s="12">
        <v>9466517</v>
      </c>
      <c r="C38" s="12">
        <v>12323715</v>
      </c>
      <c r="D38" s="12">
        <v>-2857198</v>
      </c>
    </row>
    <row r="39" spans="1:4" ht="18" customHeight="1">
      <c r="A39" s="13" t="s">
        <v>40</v>
      </c>
      <c r="B39" s="12">
        <v>0</v>
      </c>
      <c r="C39" s="12">
        <v>0</v>
      </c>
      <c r="D39" s="12">
        <v>0</v>
      </c>
    </row>
    <row r="40" spans="1:4" ht="18" customHeight="1">
      <c r="A40" s="13" t="s">
        <v>41</v>
      </c>
      <c r="B40" s="12">
        <v>2000000</v>
      </c>
      <c r="C40" s="12">
        <v>2000000</v>
      </c>
      <c r="D40" s="12">
        <v>0</v>
      </c>
    </row>
    <row r="41" spans="1:4" ht="18" customHeight="1">
      <c r="A41" s="13" t="s">
        <v>43</v>
      </c>
      <c r="B41" s="14">
        <f>+B35+B38</f>
        <v>9466517</v>
      </c>
      <c r="C41" s="14">
        <f t="shared" ref="C41:D41" si="2">+C35+C38</f>
        <v>12323715</v>
      </c>
      <c r="D41" s="14">
        <f t="shared" si="2"/>
        <v>-2857198</v>
      </c>
    </row>
    <row r="42" spans="1:4" ht="18" customHeight="1" thickBot="1">
      <c r="A42" s="8" t="s">
        <v>44</v>
      </c>
      <c r="B42" s="15">
        <f>+B33+B41</f>
        <v>17983898</v>
      </c>
      <c r="C42" s="15">
        <f t="shared" ref="C42:D42" si="3">+C33+C41</f>
        <v>20541615</v>
      </c>
      <c r="D42" s="15">
        <f t="shared" si="3"/>
        <v>-2557717</v>
      </c>
    </row>
    <row r="43" spans="1:4" ht="15" thickTop="1"/>
  </sheetData>
  <phoneticPr fontId="1"/>
  <pageMargins left="0.78740157480314965" right="0.78740157480314965" top="0.55118110236220474" bottom="0.51181102362204722" header="0.51181102362204722" footer="0.39370078740157483"/>
  <pageSetup paperSize="9" scale="97" firstPageNumber="16" fitToHeight="0" orientation="portrait" useFirstPageNumber="1" horizontalDpi="300" verticalDpi="300" r:id="rId1"/>
  <headerFooter alignWithMargins="0">
    <oddFooter>&amp;C&amp;"HG丸ｺﾞｼｯｸM-PRO,太字"&amp;12&amp;P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42D828-88ED-4085-83FB-91696B16DD6C}">
  <dimension ref="A1:F47"/>
  <sheetViews>
    <sheetView tabSelected="1" topLeftCell="A13" workbookViewId="0">
      <selection activeCell="I45" sqref="I45"/>
    </sheetView>
  </sheetViews>
  <sheetFormatPr defaultRowHeight="14.25"/>
  <cols>
    <col min="1" max="1" width="36.125" style="4" customWidth="1"/>
    <col min="2" max="2" width="15.625" style="7" customWidth="1"/>
    <col min="3" max="3" width="15.5" style="7" hidden="1" customWidth="1"/>
    <col min="4" max="5" width="15.5" style="7" customWidth="1"/>
    <col min="6" max="6" width="15.875" style="7" customWidth="1"/>
    <col min="7" max="16384" width="9" style="4"/>
  </cols>
  <sheetData>
    <row r="1" spans="1:6" ht="17.25">
      <c r="A1" s="1" t="s">
        <v>50</v>
      </c>
      <c r="B1" s="3"/>
      <c r="C1" s="3"/>
      <c r="D1" s="3"/>
      <c r="E1" s="3"/>
      <c r="F1" s="3"/>
    </row>
    <row r="2" spans="1:6" ht="20.100000000000001" customHeight="1">
      <c r="A2" s="2" t="s">
        <v>6</v>
      </c>
      <c r="B2" s="3"/>
      <c r="C2" s="3"/>
      <c r="D2" s="3"/>
      <c r="E2" s="3"/>
      <c r="F2" s="3"/>
    </row>
    <row r="3" spans="1:6">
      <c r="B3" s="5"/>
      <c r="C3" s="5"/>
      <c r="D3" s="5"/>
      <c r="E3" s="5"/>
      <c r="F3" s="6" t="s">
        <v>1</v>
      </c>
    </row>
    <row r="4" spans="1:6">
      <c r="A4" s="9" t="s">
        <v>2</v>
      </c>
      <c r="B4" s="16" t="s">
        <v>49</v>
      </c>
      <c r="C4" s="16" t="s">
        <v>48</v>
      </c>
      <c r="D4" s="16" t="s">
        <v>47</v>
      </c>
      <c r="E4" s="10" t="s">
        <v>46</v>
      </c>
      <c r="F4" s="10" t="s">
        <v>45</v>
      </c>
    </row>
    <row r="5" spans="1:6">
      <c r="A5" s="11" t="s">
        <v>7</v>
      </c>
      <c r="B5" s="12"/>
      <c r="C5" s="12"/>
      <c r="D5" s="12"/>
      <c r="E5" s="12"/>
      <c r="F5" s="12"/>
    </row>
    <row r="6" spans="1:6">
      <c r="A6" s="13" t="s">
        <v>8</v>
      </c>
      <c r="B6" s="12"/>
      <c r="C6" s="12"/>
      <c r="D6" s="12"/>
      <c r="E6" s="12"/>
      <c r="F6" s="12"/>
    </row>
    <row r="7" spans="1:6">
      <c r="A7" s="13" t="s">
        <v>9</v>
      </c>
      <c r="B7" s="12">
        <v>4973891</v>
      </c>
      <c r="C7" s="12">
        <v>0</v>
      </c>
      <c r="D7" s="12">
        <v>2573169</v>
      </c>
      <c r="E7" s="12"/>
      <c r="F7" s="12">
        <f t="shared" ref="F7:F13" si="0">SUM(E7,D7,C7,B7)</f>
        <v>7547060</v>
      </c>
    </row>
    <row r="8" spans="1:6">
      <c r="A8" s="13" t="s">
        <v>10</v>
      </c>
      <c r="B8" s="12">
        <v>6832948</v>
      </c>
      <c r="C8" s="12">
        <v>0</v>
      </c>
      <c r="D8" s="12">
        <v>69309</v>
      </c>
      <c r="E8" s="12"/>
      <c r="F8" s="12">
        <f t="shared" si="0"/>
        <v>6902257</v>
      </c>
    </row>
    <row r="9" spans="1:6">
      <c r="A9" s="13" t="s">
        <v>11</v>
      </c>
      <c r="B9" s="12">
        <v>0</v>
      </c>
      <c r="C9" s="12">
        <v>0</v>
      </c>
      <c r="D9" s="12">
        <v>0</v>
      </c>
      <c r="E9" s="12"/>
      <c r="F9" s="12">
        <f t="shared" si="0"/>
        <v>0</v>
      </c>
    </row>
    <row r="10" spans="1:6">
      <c r="A10" s="13" t="s">
        <v>12</v>
      </c>
      <c r="B10" s="12">
        <v>0</v>
      </c>
      <c r="C10" s="12">
        <v>0</v>
      </c>
      <c r="D10" s="12">
        <v>0</v>
      </c>
      <c r="E10" s="12"/>
      <c r="F10" s="12">
        <f t="shared" si="0"/>
        <v>0</v>
      </c>
    </row>
    <row r="11" spans="1:6">
      <c r="A11" s="13" t="s">
        <v>13</v>
      </c>
      <c r="B11" s="12">
        <v>0</v>
      </c>
      <c r="C11" s="12">
        <v>0</v>
      </c>
      <c r="D11" s="12">
        <v>129200</v>
      </c>
      <c r="E11" s="12"/>
      <c r="F11" s="12">
        <f t="shared" si="0"/>
        <v>129200</v>
      </c>
    </row>
    <row r="12" spans="1:6">
      <c r="A12" s="13" t="s">
        <v>14</v>
      </c>
      <c r="B12" s="12">
        <v>0</v>
      </c>
      <c r="C12" s="12">
        <v>0</v>
      </c>
      <c r="D12" s="12">
        <v>5209626</v>
      </c>
      <c r="E12" s="12">
        <f>+B12-D12</f>
        <v>-5209626</v>
      </c>
      <c r="F12" s="12">
        <f t="shared" si="0"/>
        <v>0</v>
      </c>
    </row>
    <row r="13" spans="1:6">
      <c r="A13" s="13" t="s">
        <v>15</v>
      </c>
      <c r="B13" s="12">
        <v>4054963</v>
      </c>
      <c r="C13" s="12">
        <v>0</v>
      </c>
      <c r="D13" s="12">
        <v>0</v>
      </c>
      <c r="E13" s="12">
        <f>+D13-B13</f>
        <v>-4054963</v>
      </c>
      <c r="F13" s="12">
        <f t="shared" si="0"/>
        <v>0</v>
      </c>
    </row>
    <row r="14" spans="1:6">
      <c r="A14" s="13" t="s">
        <v>16</v>
      </c>
      <c r="B14" s="14">
        <f>SUM(B7:B13)</f>
        <v>15861802</v>
      </c>
      <c r="C14" s="14">
        <v>0</v>
      </c>
      <c r="D14" s="14">
        <f>SUM(D7:D13)</f>
        <v>7981304</v>
      </c>
      <c r="E14" s="14">
        <f>+E12+E13</f>
        <v>-9264589</v>
      </c>
      <c r="F14" s="14">
        <f>SUM(E14,D14,C14,B14)</f>
        <v>14578517</v>
      </c>
    </row>
    <row r="15" spans="1:6">
      <c r="A15" s="13" t="s">
        <v>17</v>
      </c>
      <c r="B15" s="12"/>
      <c r="C15" s="12"/>
      <c r="D15" s="12"/>
      <c r="E15" s="12"/>
      <c r="F15" s="12"/>
    </row>
    <row r="16" spans="1:6">
      <c r="A16" s="13" t="s">
        <v>18</v>
      </c>
      <c r="B16" s="12"/>
      <c r="C16" s="12"/>
      <c r="D16" s="12"/>
      <c r="E16" s="12"/>
      <c r="F16" s="12"/>
    </row>
    <row r="17" spans="1:6">
      <c r="A17" s="13" t="s">
        <v>19</v>
      </c>
      <c r="B17" s="12">
        <v>2000000</v>
      </c>
      <c r="C17" s="12">
        <v>0</v>
      </c>
      <c r="D17" s="12">
        <v>0</v>
      </c>
      <c r="E17" s="12"/>
      <c r="F17" s="12">
        <f>SUM(E17,D17,C17,B17)</f>
        <v>2000000</v>
      </c>
    </row>
    <row r="18" spans="1:6">
      <c r="A18" s="13" t="s">
        <v>20</v>
      </c>
      <c r="B18" s="12">
        <v>1400000</v>
      </c>
      <c r="C18" s="12">
        <v>0</v>
      </c>
      <c r="D18" s="12">
        <v>0</v>
      </c>
      <c r="E18" s="12"/>
      <c r="F18" s="12">
        <f>SUM(E18,D18,C18,B18)</f>
        <v>1400000</v>
      </c>
    </row>
    <row r="19" spans="1:6">
      <c r="A19" s="13" t="s">
        <v>21</v>
      </c>
      <c r="B19" s="14">
        <v>3400000</v>
      </c>
      <c r="C19" s="14">
        <v>0</v>
      </c>
      <c r="D19" s="14">
        <v>0</v>
      </c>
      <c r="E19" s="14"/>
      <c r="F19" s="14">
        <f>SUM(E19,D19,C19,B19)</f>
        <v>3400000</v>
      </c>
    </row>
    <row r="20" spans="1:6">
      <c r="A20" s="13" t="s">
        <v>22</v>
      </c>
      <c r="B20" s="12"/>
      <c r="C20" s="12"/>
      <c r="D20" s="12"/>
      <c r="E20" s="12"/>
      <c r="F20" s="12"/>
    </row>
    <row r="21" spans="1:6">
      <c r="A21" s="13" t="s">
        <v>23</v>
      </c>
      <c r="B21" s="12">
        <v>1</v>
      </c>
      <c r="C21" s="12">
        <v>0</v>
      </c>
      <c r="D21" s="12">
        <v>0</v>
      </c>
      <c r="E21" s="12"/>
      <c r="F21" s="12">
        <f>SUM(E21,D21,C21,B21)</f>
        <v>1</v>
      </c>
    </row>
    <row r="22" spans="1:6">
      <c r="A22" s="13" t="s">
        <v>24</v>
      </c>
      <c r="B22" s="12">
        <v>5380</v>
      </c>
      <c r="C22" s="12">
        <v>0</v>
      </c>
      <c r="D22" s="12">
        <v>0</v>
      </c>
      <c r="E22" s="12"/>
      <c r="F22" s="12">
        <f>SUM(E22,D22,C22,B22)</f>
        <v>5380</v>
      </c>
    </row>
    <row r="23" spans="1:6">
      <c r="A23" s="13" t="s">
        <v>25</v>
      </c>
      <c r="B23" s="14">
        <v>5381</v>
      </c>
      <c r="C23" s="14">
        <v>0</v>
      </c>
      <c r="D23" s="14">
        <v>0</v>
      </c>
      <c r="E23" s="14"/>
      <c r="F23" s="14">
        <f>SUM(E23,D23,C23,B23)</f>
        <v>5381</v>
      </c>
    </row>
    <row r="24" spans="1:6">
      <c r="A24" s="13" t="s">
        <v>26</v>
      </c>
      <c r="B24" s="14">
        <v>3405381</v>
      </c>
      <c r="C24" s="14">
        <v>0</v>
      </c>
      <c r="D24" s="14">
        <v>0</v>
      </c>
      <c r="E24" s="14">
        <f>+E14</f>
        <v>-9264589</v>
      </c>
      <c r="F24" s="14">
        <f>SUM(E24,D24,C24,B24)</f>
        <v>-5859208</v>
      </c>
    </row>
    <row r="25" spans="1:6" ht="15" thickBot="1">
      <c r="A25" s="13" t="s">
        <v>27</v>
      </c>
      <c r="B25" s="15">
        <f>+B14+B19+B23</f>
        <v>19267183</v>
      </c>
      <c r="C25" s="15">
        <f t="shared" ref="C25:F25" si="1">+C14+C19+C23</f>
        <v>0</v>
      </c>
      <c r="D25" s="15">
        <f t="shared" si="1"/>
        <v>7981304</v>
      </c>
      <c r="E25" s="15">
        <f t="shared" si="1"/>
        <v>-9264589</v>
      </c>
      <c r="F25" s="15">
        <f t="shared" si="1"/>
        <v>17983898</v>
      </c>
    </row>
    <row r="26" spans="1:6" ht="15" thickTop="1">
      <c r="A26" s="13" t="s">
        <v>28</v>
      </c>
      <c r="B26" s="12"/>
      <c r="C26" s="12"/>
      <c r="D26" s="12"/>
      <c r="E26" s="12"/>
      <c r="F26" s="12"/>
    </row>
    <row r="27" spans="1:6">
      <c r="A27" s="13" t="s">
        <v>29</v>
      </c>
      <c r="B27" s="12"/>
      <c r="C27" s="12"/>
      <c r="D27" s="12"/>
      <c r="E27" s="12"/>
      <c r="F27" s="12"/>
    </row>
    <row r="28" spans="1:6">
      <c r="A28" s="13" t="s">
        <v>30</v>
      </c>
      <c r="B28" s="12">
        <v>6872157</v>
      </c>
      <c r="C28" s="12">
        <v>0</v>
      </c>
      <c r="D28" s="12">
        <v>48038</v>
      </c>
      <c r="E28" s="12"/>
      <c r="F28" s="12">
        <f t="shared" ref="F28:F33" si="2">SUM(E28,D28,C28,B28)</f>
        <v>6920195</v>
      </c>
    </row>
    <row r="29" spans="1:6">
      <c r="A29" s="13" t="s">
        <v>31</v>
      </c>
      <c r="B29" s="12">
        <v>648514</v>
      </c>
      <c r="C29" s="12">
        <v>0</v>
      </c>
      <c r="D29" s="12">
        <v>159000</v>
      </c>
      <c r="E29" s="12"/>
      <c r="F29" s="12">
        <f t="shared" si="2"/>
        <v>807514</v>
      </c>
    </row>
    <row r="30" spans="1:6">
      <c r="A30" s="13" t="s">
        <v>32</v>
      </c>
      <c r="B30" s="12">
        <v>498445</v>
      </c>
      <c r="C30" s="12">
        <v>0</v>
      </c>
      <c r="D30" s="12">
        <v>25247</v>
      </c>
      <c r="E30" s="12"/>
      <c r="F30" s="12">
        <f t="shared" si="2"/>
        <v>523692</v>
      </c>
    </row>
    <row r="31" spans="1:6">
      <c r="A31" s="13" t="s">
        <v>33</v>
      </c>
      <c r="B31" s="12">
        <v>234983</v>
      </c>
      <c r="C31" s="12">
        <v>0</v>
      </c>
      <c r="D31" s="12">
        <v>30997</v>
      </c>
      <c r="E31" s="12"/>
      <c r="F31" s="12">
        <f t="shared" si="2"/>
        <v>265980</v>
      </c>
    </row>
    <row r="32" spans="1:6">
      <c r="A32" s="13" t="s">
        <v>14</v>
      </c>
      <c r="B32" s="12">
        <v>0</v>
      </c>
      <c r="C32" s="12">
        <v>0</v>
      </c>
      <c r="D32" s="12">
        <v>4054963</v>
      </c>
      <c r="E32" s="12">
        <f>+B32-D32</f>
        <v>-4054963</v>
      </c>
      <c r="F32" s="12">
        <f t="shared" si="2"/>
        <v>0</v>
      </c>
    </row>
    <row r="33" spans="1:6">
      <c r="A33" s="13" t="s">
        <v>15</v>
      </c>
      <c r="B33" s="12">
        <v>5209626</v>
      </c>
      <c r="C33" s="12">
        <v>0</v>
      </c>
      <c r="D33" s="12">
        <v>0</v>
      </c>
      <c r="E33" s="12">
        <f>-B33</f>
        <v>-5209626</v>
      </c>
      <c r="F33" s="12">
        <f t="shared" si="2"/>
        <v>0</v>
      </c>
    </row>
    <row r="34" spans="1:6">
      <c r="A34" s="13" t="s">
        <v>34</v>
      </c>
      <c r="B34" s="14">
        <f>SUM(B28:B33)</f>
        <v>13463725</v>
      </c>
      <c r="C34" s="14">
        <v>0</v>
      </c>
      <c r="D34" s="14">
        <v>4318245</v>
      </c>
      <c r="E34" s="14">
        <f>+E32+E33</f>
        <v>-9264589</v>
      </c>
      <c r="F34" s="14">
        <f>SUM(F28:F33)</f>
        <v>8517381</v>
      </c>
    </row>
    <row r="35" spans="1:6">
      <c r="A35" s="13" t="s">
        <v>35</v>
      </c>
      <c r="B35" s="12"/>
      <c r="C35" s="12"/>
      <c r="D35" s="12"/>
      <c r="E35" s="12"/>
      <c r="F35" s="12"/>
    </row>
    <row r="36" spans="1:6">
      <c r="A36" s="13" t="s">
        <v>36</v>
      </c>
      <c r="B36" s="14">
        <v>0</v>
      </c>
      <c r="C36" s="14">
        <v>0</v>
      </c>
      <c r="D36" s="14">
        <v>0</v>
      </c>
      <c r="E36" s="14"/>
      <c r="F36" s="14">
        <f>SUM(E36,D36,C36,B36)</f>
        <v>0</v>
      </c>
    </row>
    <row r="37" spans="1:6">
      <c r="A37" s="13" t="s">
        <v>37</v>
      </c>
      <c r="B37" s="14">
        <f>+B34</f>
        <v>13463725</v>
      </c>
      <c r="C37" s="14">
        <f t="shared" ref="C37:F37" si="3">+C34</f>
        <v>0</v>
      </c>
      <c r="D37" s="14">
        <f t="shared" si="3"/>
        <v>4318245</v>
      </c>
      <c r="E37" s="14">
        <f t="shared" si="3"/>
        <v>-9264589</v>
      </c>
      <c r="F37" s="14">
        <f t="shared" si="3"/>
        <v>8517381</v>
      </c>
    </row>
    <row r="38" spans="1:6">
      <c r="A38" s="13" t="s">
        <v>38</v>
      </c>
      <c r="B38" s="12"/>
      <c r="C38" s="12"/>
      <c r="D38" s="12"/>
      <c r="E38" s="12"/>
      <c r="F38" s="12"/>
    </row>
    <row r="39" spans="1:6">
      <c r="A39" s="13" t="s">
        <v>39</v>
      </c>
      <c r="B39" s="12">
        <v>0</v>
      </c>
      <c r="C39" s="12">
        <v>0</v>
      </c>
      <c r="D39" s="12">
        <v>0</v>
      </c>
      <c r="E39" s="12"/>
      <c r="F39" s="12">
        <f t="shared" ref="F39:F44" si="4">SUM(E39,D39,C39,B39)</f>
        <v>0</v>
      </c>
    </row>
    <row r="40" spans="1:6">
      <c r="A40" s="13" t="s">
        <v>40</v>
      </c>
      <c r="B40" s="12">
        <v>0</v>
      </c>
      <c r="C40" s="12">
        <v>0</v>
      </c>
      <c r="D40" s="12">
        <v>0</v>
      </c>
      <c r="E40" s="12"/>
      <c r="F40" s="12">
        <f t="shared" si="4"/>
        <v>0</v>
      </c>
    </row>
    <row r="41" spans="1:6">
      <c r="A41" s="13" t="s">
        <v>41</v>
      </c>
      <c r="B41" s="12">
        <v>0</v>
      </c>
      <c r="C41" s="12">
        <v>0</v>
      </c>
      <c r="D41" s="12">
        <v>0</v>
      </c>
      <c r="E41" s="12"/>
      <c r="F41" s="12">
        <f t="shared" si="4"/>
        <v>0</v>
      </c>
    </row>
    <row r="42" spans="1:6">
      <c r="A42" s="13" t="s">
        <v>42</v>
      </c>
      <c r="B42" s="12">
        <v>5803458</v>
      </c>
      <c r="C42" s="12">
        <v>0</v>
      </c>
      <c r="D42" s="12">
        <v>3663059</v>
      </c>
      <c r="E42" s="12"/>
      <c r="F42" s="12">
        <f t="shared" si="4"/>
        <v>9466517</v>
      </c>
    </row>
    <row r="43" spans="1:6">
      <c r="A43" s="13" t="s">
        <v>40</v>
      </c>
      <c r="B43" s="12">
        <v>0</v>
      </c>
      <c r="C43" s="12">
        <v>0</v>
      </c>
      <c r="D43" s="12">
        <v>0</v>
      </c>
      <c r="E43" s="12"/>
      <c r="F43" s="12">
        <f t="shared" si="4"/>
        <v>0</v>
      </c>
    </row>
    <row r="44" spans="1:6">
      <c r="A44" s="13" t="s">
        <v>41</v>
      </c>
      <c r="B44" s="12">
        <v>2000000</v>
      </c>
      <c r="C44" s="12">
        <v>0</v>
      </c>
      <c r="D44" s="12">
        <v>0</v>
      </c>
      <c r="E44" s="12"/>
      <c r="F44" s="12">
        <f t="shared" si="4"/>
        <v>2000000</v>
      </c>
    </row>
    <row r="45" spans="1:6">
      <c r="A45" s="13" t="s">
        <v>43</v>
      </c>
      <c r="B45" s="14">
        <f>+B42</f>
        <v>5803458</v>
      </c>
      <c r="C45" s="14">
        <f t="shared" ref="C45:F45" si="5">+C42</f>
        <v>0</v>
      </c>
      <c r="D45" s="14">
        <f t="shared" si="5"/>
        <v>3663059</v>
      </c>
      <c r="E45" s="14">
        <f t="shared" si="5"/>
        <v>0</v>
      </c>
      <c r="F45" s="14">
        <f t="shared" si="5"/>
        <v>9466517</v>
      </c>
    </row>
    <row r="46" spans="1:6" ht="15" thickBot="1">
      <c r="A46" s="8" t="s">
        <v>44</v>
      </c>
      <c r="B46" s="15">
        <f>+B37+B45</f>
        <v>19267183</v>
      </c>
      <c r="C46" s="15">
        <f t="shared" ref="C46:F46" si="6">+C37+C45</f>
        <v>0</v>
      </c>
      <c r="D46" s="15">
        <f t="shared" si="6"/>
        <v>7981304</v>
      </c>
      <c r="E46" s="15">
        <f t="shared" si="6"/>
        <v>-9264589</v>
      </c>
      <c r="F46" s="15">
        <f t="shared" si="6"/>
        <v>17983898</v>
      </c>
    </row>
    <row r="47" spans="1:6" ht="15" thickTop="1"/>
  </sheetData>
  <phoneticPr fontId="1"/>
  <pageMargins left="0.31496062992125984" right="0.27559055118110237" top="0.59055118110236227" bottom="0.98425196850393704" header="0.51181102362204722" footer="0.39370078740157483"/>
  <pageSetup paperSize="9" firstPageNumber="17" orientation="portrait" useFirstPageNumber="1" horizontalDpi="300" verticalDpi="300" r:id="rId1"/>
  <headerFooter alignWithMargins="0">
    <oddFooter>&amp;C&amp;"HG丸ｺﾞｼｯｸM-PRO,太字"&amp;12&amp;P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貸借対照表</vt:lpstr>
      <vt:lpstr>貸借対照表内訳表</vt:lpstr>
      <vt:lpstr>貸借対照表!Print_Titles</vt:lpstr>
      <vt:lpstr>貸借対照表内訳表!Print_Titles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ssckidu</dc:creator>
  <cp:lastModifiedBy>sl8</cp:lastModifiedBy>
  <cp:lastPrinted>2021-05-07T05:20:17Z</cp:lastPrinted>
  <dcterms:created xsi:type="dcterms:W3CDTF">1997-01-08T22:48:59Z</dcterms:created>
  <dcterms:modified xsi:type="dcterms:W3CDTF">2021-05-07T05:20:22Z</dcterms:modified>
</cp:coreProperties>
</file>