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50" windowHeight="4995" activeTab="0"/>
  </bookViews>
  <sheets>
    <sheet name="正味財産増減計算書" sheetId="1" r:id="rId1"/>
  </sheets>
  <definedNames>
    <definedName name="_xlnm.Print_Titles" localSheetId="0">'正味財産増減計算書'!$3:$4</definedName>
  </definedNames>
  <calcPr fullCalcOnLoad="1"/>
</workbook>
</file>

<file path=xl/sharedStrings.xml><?xml version="1.0" encoding="utf-8"?>
<sst xmlns="http://schemas.openxmlformats.org/spreadsheetml/2006/main" count="109" uniqueCount="86">
  <si>
    <t>(単位：円)</t>
  </si>
  <si>
    <t>科目</t>
  </si>
  <si>
    <t>当年度</t>
  </si>
  <si>
    <t>前年度</t>
  </si>
  <si>
    <t>増減</t>
  </si>
  <si>
    <t>Ⅰ一般正味財産増減の部</t>
  </si>
  <si>
    <t xml:space="preserve"> 1.経常増減の部</t>
  </si>
  <si>
    <t>(1)経常収益</t>
  </si>
  <si>
    <t>受託事業収益</t>
  </si>
  <si>
    <t>受取配分金</t>
  </si>
  <si>
    <t>受取材料費等</t>
  </si>
  <si>
    <t>受取事務費</t>
  </si>
  <si>
    <t>労働者派遣事業等受託収益</t>
  </si>
  <si>
    <t>受取会費</t>
  </si>
  <si>
    <t>正会員受取会費</t>
  </si>
  <si>
    <t>受取補助金等</t>
  </si>
  <si>
    <t>受取連合交付金</t>
  </si>
  <si>
    <t>受取市補助金</t>
  </si>
  <si>
    <t>特定資産運用益</t>
  </si>
  <si>
    <t>特定資産受取利息</t>
  </si>
  <si>
    <t>雑収益</t>
  </si>
  <si>
    <t>受取利息</t>
  </si>
  <si>
    <t>経常収益計</t>
  </si>
  <si>
    <t>(2)経常費用</t>
  </si>
  <si>
    <t>事業費</t>
  </si>
  <si>
    <t>支払配分金</t>
  </si>
  <si>
    <t>支払材料費等</t>
  </si>
  <si>
    <t>役員報酬</t>
  </si>
  <si>
    <t>給料手当</t>
  </si>
  <si>
    <t>臨時雇賃金</t>
  </si>
  <si>
    <t>法定福利費</t>
  </si>
  <si>
    <t>退職給付費用</t>
  </si>
  <si>
    <t>福利厚生費</t>
  </si>
  <si>
    <t>会議費</t>
  </si>
  <si>
    <t>旅費交通費</t>
  </si>
  <si>
    <t>通信運搬費</t>
  </si>
  <si>
    <t>減価償却費</t>
  </si>
  <si>
    <t>消耗品費</t>
  </si>
  <si>
    <t>修繕費</t>
  </si>
  <si>
    <t>印刷製本費</t>
  </si>
  <si>
    <t>光熱水料費</t>
  </si>
  <si>
    <t>賃借料</t>
  </si>
  <si>
    <t>保険料</t>
  </si>
  <si>
    <t>諸謝金</t>
  </si>
  <si>
    <t>租税公課</t>
  </si>
  <si>
    <t>組織活動助成費</t>
  </si>
  <si>
    <t>委託費</t>
  </si>
  <si>
    <t>教材費</t>
  </si>
  <si>
    <t>支払手数料</t>
  </si>
  <si>
    <t>管理費</t>
  </si>
  <si>
    <t>什器備品費</t>
  </si>
  <si>
    <t>支払負担金</t>
  </si>
  <si>
    <t>支払利息</t>
  </si>
  <si>
    <t>雑費</t>
  </si>
  <si>
    <t>経常費用計</t>
  </si>
  <si>
    <t>当期経常増減額</t>
  </si>
  <si>
    <t xml:space="preserve"> 2.経常外増減の部</t>
  </si>
  <si>
    <t>(1)経常外収益</t>
  </si>
  <si>
    <t>経常外収益計</t>
  </si>
  <si>
    <t>(2)経常外費用</t>
  </si>
  <si>
    <t>経常外費用計</t>
  </si>
  <si>
    <t>当期経常外増減額</t>
  </si>
  <si>
    <t xml:space="preserve">   当期一般正味財産増減額</t>
  </si>
  <si>
    <t xml:space="preserve">   一般正味財産期首残高</t>
  </si>
  <si>
    <t xml:space="preserve">   一般正味財産期末残高</t>
  </si>
  <si>
    <t>Ⅱ指定正味財産増減の部</t>
  </si>
  <si>
    <t>(1)収益</t>
  </si>
  <si>
    <t>収益計</t>
  </si>
  <si>
    <t>(2)費用</t>
  </si>
  <si>
    <t>費用計</t>
  </si>
  <si>
    <t xml:space="preserve">   当期指定正味財産増減額</t>
  </si>
  <si>
    <t xml:space="preserve">   指定正味財産期首残高</t>
  </si>
  <si>
    <t xml:space="preserve">   指定正味財産期末残高</t>
  </si>
  <si>
    <t>Ⅲ 正味財産期末残高</t>
  </si>
  <si>
    <t>正味財産増減計算書</t>
  </si>
  <si>
    <t>固定資産売却益</t>
  </si>
  <si>
    <t>車輌運搬具売却益</t>
  </si>
  <si>
    <t>固定資産売却（除却）損</t>
  </si>
  <si>
    <t>什器備品売却（除却）損</t>
  </si>
  <si>
    <t>什器備品費</t>
  </si>
  <si>
    <t>退職給付引当金戻入</t>
  </si>
  <si>
    <t>貸倒損失</t>
  </si>
  <si>
    <t>賞与引当金繰入額</t>
  </si>
  <si>
    <t>２</t>
  </si>
  <si>
    <t>支払利息</t>
  </si>
  <si>
    <t>令和４年４月１日から令和５年３月３１日まで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</si>
</sst>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76" fontId="2" fillId="0" borderId="18" xfId="0" applyNumberFormat="1" applyFont="1" applyBorder="1" applyAlignment="1">
      <alignment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PageLayoutView="0" workbookViewId="0" topLeftCell="A55">
      <selection activeCell="G80" sqref="G80"/>
    </sheetView>
  </sheetViews>
  <sheetFormatPr defaultColWidth="9.00390625" defaultRowHeight="13.5"/>
  <cols>
    <col min="1" max="1" width="4.125" style="6" customWidth="1"/>
    <col min="2" max="5" width="2.625" style="4" customWidth="1"/>
    <col min="6" max="6" width="29.00390625" style="4" customWidth="1"/>
    <col min="7" max="9" width="19.125" style="6" customWidth="1"/>
    <col min="10" max="16384" width="9.00390625" style="6" customWidth="1"/>
  </cols>
  <sheetData>
    <row r="1" spans="1:9" s="2" customFormat="1" ht="17.25">
      <c r="A1" s="14" t="s">
        <v>83</v>
      </c>
      <c r="B1" s="20" t="s">
        <v>74</v>
      </c>
      <c r="C1" s="15"/>
      <c r="D1" s="16"/>
      <c r="E1" s="16"/>
      <c r="F1" s="16"/>
      <c r="G1" s="16"/>
      <c r="H1" s="16"/>
      <c r="I1" s="16"/>
    </row>
    <row r="2" spans="3:9" s="2" customFormat="1" ht="26.25" customHeight="1">
      <c r="C2" s="25" t="s">
        <v>85</v>
      </c>
      <c r="D2" s="26"/>
      <c r="E2" s="26"/>
      <c r="F2" s="26"/>
      <c r="G2" s="26"/>
      <c r="H2" s="3"/>
      <c r="I2" s="3"/>
    </row>
    <row r="3" spans="2:9" s="2" customFormat="1" ht="13.5">
      <c r="B3" s="5"/>
      <c r="C3" s="5"/>
      <c r="D3" s="5"/>
      <c r="E3" s="5"/>
      <c r="F3" s="5"/>
      <c r="G3" s="5"/>
      <c r="H3" s="5"/>
      <c r="I3" s="17" t="s">
        <v>0</v>
      </c>
    </row>
    <row r="4" spans="2:9" s="18" customFormat="1" ht="16.5" customHeight="1">
      <c r="B4" s="22" t="s">
        <v>1</v>
      </c>
      <c r="C4" s="23"/>
      <c r="D4" s="23"/>
      <c r="E4" s="23"/>
      <c r="F4" s="24"/>
      <c r="G4" s="19" t="s">
        <v>2</v>
      </c>
      <c r="H4" s="19" t="s">
        <v>3</v>
      </c>
      <c r="I4" s="19" t="s">
        <v>4</v>
      </c>
    </row>
    <row r="5" spans="2:9" ht="16.5" customHeight="1">
      <c r="B5" s="7" t="s">
        <v>5</v>
      </c>
      <c r="F5" s="8"/>
      <c r="G5" s="12"/>
      <c r="H5" s="21"/>
      <c r="I5" s="21"/>
    </row>
    <row r="6" spans="2:9" ht="16.5" customHeight="1">
      <c r="B6" s="7" t="s">
        <v>6</v>
      </c>
      <c r="F6" s="8"/>
      <c r="G6" s="12"/>
      <c r="H6" s="12"/>
      <c r="I6" s="12"/>
    </row>
    <row r="7" spans="2:9" ht="16.5" customHeight="1">
      <c r="B7" s="7"/>
      <c r="C7" s="4" t="s">
        <v>7</v>
      </c>
      <c r="F7" s="8"/>
      <c r="G7" s="12"/>
      <c r="H7" s="12"/>
      <c r="I7" s="12"/>
    </row>
    <row r="8" spans="2:9" ht="16.5" customHeight="1">
      <c r="B8" s="7"/>
      <c r="D8" s="4" t="s">
        <v>8</v>
      </c>
      <c r="F8" s="8"/>
      <c r="G8" s="12">
        <f>SUM(G9:G11)</f>
        <v>169027306</v>
      </c>
      <c r="H8" s="12">
        <f>SUM(H9:H11)</f>
        <v>170126738</v>
      </c>
      <c r="I8" s="12">
        <f>G8-H8</f>
        <v>-1099432</v>
      </c>
    </row>
    <row r="9" spans="2:9" ht="16.5" customHeight="1">
      <c r="B9" s="7"/>
      <c r="E9" s="4" t="s">
        <v>9</v>
      </c>
      <c r="F9" s="8"/>
      <c r="G9" s="12">
        <v>135940690</v>
      </c>
      <c r="H9" s="12">
        <v>137131782</v>
      </c>
      <c r="I9" s="12">
        <f aca="true" t="shared" si="0" ref="I9:I24">G9-H9</f>
        <v>-1191092</v>
      </c>
    </row>
    <row r="10" spans="2:9" ht="16.5" customHeight="1">
      <c r="B10" s="7"/>
      <c r="E10" s="4" t="s">
        <v>10</v>
      </c>
      <c r="F10" s="8"/>
      <c r="G10" s="12">
        <v>17691411</v>
      </c>
      <c r="H10" s="12">
        <v>17502196</v>
      </c>
      <c r="I10" s="12">
        <f t="shared" si="0"/>
        <v>189215</v>
      </c>
    </row>
    <row r="11" spans="2:9" ht="16.5" customHeight="1">
      <c r="B11" s="7"/>
      <c r="E11" s="4" t="s">
        <v>11</v>
      </c>
      <c r="F11" s="8"/>
      <c r="G11" s="12">
        <v>15395205</v>
      </c>
      <c r="H11" s="12">
        <v>15492760</v>
      </c>
      <c r="I11" s="12">
        <f t="shared" si="0"/>
        <v>-97555</v>
      </c>
    </row>
    <row r="12" spans="2:9" ht="16.5" customHeight="1">
      <c r="B12" s="7"/>
      <c r="D12" s="4" t="s">
        <v>12</v>
      </c>
      <c r="F12" s="8"/>
      <c r="G12" s="12">
        <f>G13</f>
        <v>2977642</v>
      </c>
      <c r="H12" s="12">
        <f>H13</f>
        <v>1091646</v>
      </c>
      <c r="I12" s="12">
        <f t="shared" si="0"/>
        <v>1885996</v>
      </c>
    </row>
    <row r="13" spans="2:9" ht="16.5" customHeight="1">
      <c r="B13" s="7"/>
      <c r="E13" s="4" t="s">
        <v>12</v>
      </c>
      <c r="F13" s="8"/>
      <c r="G13" s="12">
        <v>2977642</v>
      </c>
      <c r="H13" s="12">
        <v>1091646</v>
      </c>
      <c r="I13" s="12">
        <f t="shared" si="0"/>
        <v>1885996</v>
      </c>
    </row>
    <row r="14" spans="2:9" ht="16.5" customHeight="1">
      <c r="B14" s="7"/>
      <c r="D14" s="4" t="s">
        <v>13</v>
      </c>
      <c r="F14" s="8"/>
      <c r="G14" s="12">
        <f>G15</f>
        <v>1465800</v>
      </c>
      <c r="H14" s="12">
        <f>H15</f>
        <v>1386200</v>
      </c>
      <c r="I14" s="12">
        <f t="shared" si="0"/>
        <v>79600</v>
      </c>
    </row>
    <row r="15" spans="2:9" ht="16.5" customHeight="1">
      <c r="B15" s="7"/>
      <c r="E15" s="4" t="s">
        <v>14</v>
      </c>
      <c r="F15" s="8"/>
      <c r="G15" s="12">
        <v>1465800</v>
      </c>
      <c r="H15" s="12">
        <v>1386200</v>
      </c>
      <c r="I15" s="12">
        <f t="shared" si="0"/>
        <v>79600</v>
      </c>
    </row>
    <row r="16" spans="2:9" ht="16.5" customHeight="1">
      <c r="B16" s="7"/>
      <c r="D16" s="4" t="s">
        <v>15</v>
      </c>
      <c r="F16" s="8"/>
      <c r="G16" s="12">
        <f>SUM(G17:G18)</f>
        <v>52563000</v>
      </c>
      <c r="H16" s="12">
        <f>SUM(H17:H18)</f>
        <v>53545000</v>
      </c>
      <c r="I16" s="12">
        <f t="shared" si="0"/>
        <v>-982000</v>
      </c>
    </row>
    <row r="17" spans="2:9" ht="16.5" customHeight="1">
      <c r="B17" s="7"/>
      <c r="E17" s="4" t="s">
        <v>16</v>
      </c>
      <c r="F17" s="8"/>
      <c r="G17" s="12">
        <v>13339000</v>
      </c>
      <c r="H17" s="12">
        <v>12339000</v>
      </c>
      <c r="I17" s="12">
        <f t="shared" si="0"/>
        <v>1000000</v>
      </c>
    </row>
    <row r="18" spans="2:9" ht="16.5" customHeight="1">
      <c r="B18" s="7"/>
      <c r="E18" s="4" t="s">
        <v>17</v>
      </c>
      <c r="F18" s="8"/>
      <c r="G18" s="12">
        <v>39224000</v>
      </c>
      <c r="H18" s="12">
        <v>41206000</v>
      </c>
      <c r="I18" s="12">
        <f t="shared" si="0"/>
        <v>-1982000</v>
      </c>
    </row>
    <row r="19" spans="2:9" ht="16.5" customHeight="1">
      <c r="B19" s="7"/>
      <c r="D19" s="4" t="s">
        <v>18</v>
      </c>
      <c r="F19" s="8"/>
      <c r="G19" s="12">
        <f>G20</f>
        <v>156</v>
      </c>
      <c r="H19" s="12">
        <f>H20</f>
        <v>156</v>
      </c>
      <c r="I19" s="12">
        <f t="shared" si="0"/>
        <v>0</v>
      </c>
    </row>
    <row r="20" spans="2:9" ht="16.5" customHeight="1">
      <c r="B20" s="7"/>
      <c r="E20" s="4" t="s">
        <v>19</v>
      </c>
      <c r="F20" s="8"/>
      <c r="G20" s="12">
        <v>156</v>
      </c>
      <c r="H20" s="12">
        <v>156</v>
      </c>
      <c r="I20" s="12">
        <f t="shared" si="0"/>
        <v>0</v>
      </c>
    </row>
    <row r="21" spans="2:9" ht="16.5" customHeight="1">
      <c r="B21" s="7"/>
      <c r="D21" s="4" t="s">
        <v>20</v>
      </c>
      <c r="F21" s="8"/>
      <c r="G21" s="12">
        <f>SUM(G22:G23)</f>
        <v>40000</v>
      </c>
      <c r="H21" s="12">
        <f>SUM(H22:H23)</f>
        <v>0</v>
      </c>
      <c r="I21" s="12">
        <f t="shared" si="0"/>
        <v>40000</v>
      </c>
    </row>
    <row r="22" spans="2:9" ht="16.5" customHeight="1">
      <c r="B22" s="7"/>
      <c r="E22" s="4" t="s">
        <v>21</v>
      </c>
      <c r="F22" s="8"/>
      <c r="G22" s="12">
        <v>0</v>
      </c>
      <c r="H22" s="12">
        <v>0</v>
      </c>
      <c r="I22" s="12">
        <f t="shared" si="0"/>
        <v>0</v>
      </c>
    </row>
    <row r="23" spans="2:9" ht="16.5" customHeight="1">
      <c r="B23" s="7"/>
      <c r="E23" s="4" t="s">
        <v>20</v>
      </c>
      <c r="F23" s="8"/>
      <c r="G23" s="12">
        <v>40000</v>
      </c>
      <c r="H23" s="12">
        <v>0</v>
      </c>
      <c r="I23" s="12">
        <f t="shared" si="0"/>
        <v>40000</v>
      </c>
    </row>
    <row r="24" spans="2:9" ht="16.5" customHeight="1">
      <c r="B24" s="7"/>
      <c r="D24" s="4" t="s">
        <v>22</v>
      </c>
      <c r="F24" s="8"/>
      <c r="G24" s="1">
        <f>G8+G12+G14+G16+G19+G21</f>
        <v>226073904</v>
      </c>
      <c r="H24" s="1">
        <f>H8+H12+H14+H16+H19+H21</f>
        <v>226149740</v>
      </c>
      <c r="I24" s="1">
        <f t="shared" si="0"/>
        <v>-75836</v>
      </c>
    </row>
    <row r="25" spans="2:9" ht="16.5" customHeight="1">
      <c r="B25" s="7"/>
      <c r="C25" s="4" t="s">
        <v>23</v>
      </c>
      <c r="F25" s="8"/>
      <c r="G25" s="12"/>
      <c r="H25" s="12"/>
      <c r="I25" s="12"/>
    </row>
    <row r="26" spans="2:9" ht="16.5" customHeight="1">
      <c r="B26" s="7"/>
      <c r="D26" s="4" t="s">
        <v>24</v>
      </c>
      <c r="F26" s="8"/>
      <c r="G26" s="12">
        <f>SUM(G27:G54)</f>
        <v>219674258</v>
      </c>
      <c r="H26" s="12">
        <f>SUM(H27:H54)</f>
        <v>223741268</v>
      </c>
      <c r="I26" s="12">
        <f>G26-H26</f>
        <v>-4067010</v>
      </c>
    </row>
    <row r="27" spans="2:9" ht="16.5" customHeight="1">
      <c r="B27" s="7"/>
      <c r="E27" s="4" t="s">
        <v>25</v>
      </c>
      <c r="F27" s="8"/>
      <c r="G27" s="12">
        <v>135940690</v>
      </c>
      <c r="H27" s="12">
        <v>137131782</v>
      </c>
      <c r="I27" s="12">
        <f aca="true" t="shared" si="1" ref="I27:I81">G27-H27</f>
        <v>-1191092</v>
      </c>
    </row>
    <row r="28" spans="2:9" ht="16.5" customHeight="1">
      <c r="B28" s="7"/>
      <c r="E28" s="4" t="s">
        <v>26</v>
      </c>
      <c r="F28" s="8"/>
      <c r="G28" s="12">
        <v>15284618</v>
      </c>
      <c r="H28" s="12">
        <v>15588860</v>
      </c>
      <c r="I28" s="12">
        <f t="shared" si="1"/>
        <v>-304242</v>
      </c>
    </row>
    <row r="29" spans="2:9" ht="16.5" customHeight="1">
      <c r="B29" s="7"/>
      <c r="E29" s="4" t="s">
        <v>27</v>
      </c>
      <c r="F29" s="8"/>
      <c r="G29" s="12">
        <v>3495265</v>
      </c>
      <c r="H29" s="12">
        <v>3484576</v>
      </c>
      <c r="I29" s="12">
        <f t="shared" si="1"/>
        <v>10689</v>
      </c>
    </row>
    <row r="30" spans="2:9" ht="16.5" customHeight="1">
      <c r="B30" s="7"/>
      <c r="E30" s="4" t="s">
        <v>28</v>
      </c>
      <c r="F30" s="8"/>
      <c r="G30" s="12">
        <v>32563244</v>
      </c>
      <c r="H30" s="12">
        <v>32268472</v>
      </c>
      <c r="I30" s="12">
        <f t="shared" si="1"/>
        <v>294772</v>
      </c>
    </row>
    <row r="31" spans="2:9" ht="16.5" customHeight="1">
      <c r="B31" s="7"/>
      <c r="E31" s="4" t="s">
        <v>29</v>
      </c>
      <c r="F31" s="8"/>
      <c r="G31" s="12">
        <v>0</v>
      </c>
      <c r="H31" s="12">
        <v>0</v>
      </c>
      <c r="I31" s="12">
        <f t="shared" si="1"/>
        <v>0</v>
      </c>
    </row>
    <row r="32" spans="2:9" ht="16.5" customHeight="1">
      <c r="B32" s="7"/>
      <c r="E32" s="4" t="s">
        <v>30</v>
      </c>
      <c r="F32" s="8"/>
      <c r="G32" s="12">
        <v>8816391</v>
      </c>
      <c r="H32" s="12">
        <v>8579746</v>
      </c>
      <c r="I32" s="12">
        <f t="shared" si="1"/>
        <v>236645</v>
      </c>
    </row>
    <row r="33" spans="2:9" ht="16.5" customHeight="1">
      <c r="B33" s="7"/>
      <c r="E33" s="4" t="s">
        <v>31</v>
      </c>
      <c r="F33" s="8"/>
      <c r="G33" s="12">
        <v>2428056</v>
      </c>
      <c r="H33" s="12">
        <v>5591511</v>
      </c>
      <c r="I33" s="12">
        <f t="shared" si="1"/>
        <v>-3163455</v>
      </c>
    </row>
    <row r="34" spans="2:9" ht="16.5" customHeight="1">
      <c r="B34" s="7"/>
      <c r="E34" s="4" t="s">
        <v>32</v>
      </c>
      <c r="F34" s="8"/>
      <c r="G34" s="12">
        <v>103574</v>
      </c>
      <c r="H34" s="12">
        <v>103578</v>
      </c>
      <c r="I34" s="12">
        <f t="shared" si="1"/>
        <v>-4</v>
      </c>
    </row>
    <row r="35" spans="2:9" ht="16.5" customHeight="1">
      <c r="B35" s="7"/>
      <c r="E35" s="4" t="s">
        <v>33</v>
      </c>
      <c r="F35" s="8"/>
      <c r="G35" s="12">
        <v>3473</v>
      </c>
      <c r="H35" s="12">
        <v>3344</v>
      </c>
      <c r="I35" s="12">
        <f t="shared" si="1"/>
        <v>129</v>
      </c>
    </row>
    <row r="36" spans="2:9" ht="16.5" customHeight="1">
      <c r="B36" s="7"/>
      <c r="E36" s="4" t="s">
        <v>34</v>
      </c>
      <c r="F36" s="8"/>
      <c r="G36" s="12">
        <v>52020</v>
      </c>
      <c r="H36" s="12">
        <v>57020</v>
      </c>
      <c r="I36" s="12">
        <f t="shared" si="1"/>
        <v>-5000</v>
      </c>
    </row>
    <row r="37" spans="2:9" ht="16.5" customHeight="1">
      <c r="B37" s="7"/>
      <c r="E37" s="4" t="s">
        <v>35</v>
      </c>
      <c r="F37" s="8"/>
      <c r="G37" s="12">
        <v>1586572</v>
      </c>
      <c r="H37" s="12">
        <v>1485410</v>
      </c>
      <c r="I37" s="12">
        <f t="shared" si="1"/>
        <v>101162</v>
      </c>
    </row>
    <row r="38" spans="2:9" ht="16.5" customHeight="1">
      <c r="B38" s="7"/>
      <c r="E38" s="4" t="s">
        <v>36</v>
      </c>
      <c r="F38" s="8"/>
      <c r="G38" s="12">
        <v>188345</v>
      </c>
      <c r="H38" s="12">
        <v>425064</v>
      </c>
      <c r="I38" s="12">
        <f t="shared" si="1"/>
        <v>-236719</v>
      </c>
    </row>
    <row r="39" spans="2:9" ht="16.5" customHeight="1">
      <c r="B39" s="7"/>
      <c r="E39" s="4" t="s">
        <v>79</v>
      </c>
      <c r="F39" s="8"/>
      <c r="G39" s="12">
        <v>0</v>
      </c>
      <c r="H39" s="12">
        <v>0</v>
      </c>
      <c r="I39" s="12">
        <f>G39-H39</f>
        <v>0</v>
      </c>
    </row>
    <row r="40" spans="2:9" ht="16.5" customHeight="1">
      <c r="B40" s="7"/>
      <c r="E40" s="4" t="s">
        <v>37</v>
      </c>
      <c r="F40" s="8"/>
      <c r="G40" s="12">
        <v>864610</v>
      </c>
      <c r="H40" s="12">
        <v>675931</v>
      </c>
      <c r="I40" s="12">
        <f t="shared" si="1"/>
        <v>188679</v>
      </c>
    </row>
    <row r="41" spans="2:9" ht="16.5" customHeight="1">
      <c r="B41" s="7"/>
      <c r="E41" s="4" t="s">
        <v>38</v>
      </c>
      <c r="F41" s="8"/>
      <c r="G41" s="12">
        <v>363544</v>
      </c>
      <c r="H41" s="12">
        <v>660253</v>
      </c>
      <c r="I41" s="12">
        <f t="shared" si="1"/>
        <v>-296709</v>
      </c>
    </row>
    <row r="42" spans="2:9" ht="16.5" customHeight="1">
      <c r="B42" s="7"/>
      <c r="E42" s="4" t="s">
        <v>39</v>
      </c>
      <c r="F42" s="8"/>
      <c r="G42" s="12">
        <v>125235</v>
      </c>
      <c r="H42" s="12">
        <v>157850</v>
      </c>
      <c r="I42" s="12">
        <f t="shared" si="1"/>
        <v>-32615</v>
      </c>
    </row>
    <row r="43" spans="2:9" ht="16.5" customHeight="1">
      <c r="B43" s="7"/>
      <c r="E43" s="4" t="s">
        <v>40</v>
      </c>
      <c r="F43" s="8"/>
      <c r="G43" s="12">
        <v>319576</v>
      </c>
      <c r="H43" s="12">
        <v>276911</v>
      </c>
      <c r="I43" s="12">
        <f t="shared" si="1"/>
        <v>42665</v>
      </c>
    </row>
    <row r="44" spans="2:9" ht="16.5" customHeight="1">
      <c r="B44" s="7"/>
      <c r="E44" s="4" t="s">
        <v>41</v>
      </c>
      <c r="F44" s="8"/>
      <c r="G44" s="12">
        <v>2152484</v>
      </c>
      <c r="H44" s="12">
        <v>1901084</v>
      </c>
      <c r="I44" s="12">
        <f t="shared" si="1"/>
        <v>251400</v>
      </c>
    </row>
    <row r="45" spans="2:9" ht="16.5" customHeight="1">
      <c r="B45" s="7"/>
      <c r="E45" s="4" t="s">
        <v>42</v>
      </c>
      <c r="F45" s="8"/>
      <c r="G45" s="12">
        <v>2201310</v>
      </c>
      <c r="H45" s="12">
        <v>2164320</v>
      </c>
      <c r="I45" s="12">
        <f t="shared" si="1"/>
        <v>36990</v>
      </c>
    </row>
    <row r="46" spans="2:9" ht="16.5" customHeight="1">
      <c r="B46" s="7"/>
      <c r="E46" s="4" t="s">
        <v>43</v>
      </c>
      <c r="F46" s="8"/>
      <c r="G46" s="12">
        <v>6979852</v>
      </c>
      <c r="H46" s="12">
        <v>6898416</v>
      </c>
      <c r="I46" s="12">
        <f t="shared" si="1"/>
        <v>81436</v>
      </c>
    </row>
    <row r="47" spans="2:9" ht="16.5" customHeight="1">
      <c r="B47" s="7"/>
      <c r="E47" s="4" t="s">
        <v>44</v>
      </c>
      <c r="F47" s="8"/>
      <c r="G47" s="12">
        <v>1364400</v>
      </c>
      <c r="H47" s="12">
        <v>1470500</v>
      </c>
      <c r="I47" s="12">
        <f t="shared" si="1"/>
        <v>-106100</v>
      </c>
    </row>
    <row r="48" spans="2:9" ht="16.5" customHeight="1">
      <c r="B48" s="7"/>
      <c r="E48" s="4" t="s">
        <v>45</v>
      </c>
      <c r="F48" s="8"/>
      <c r="G48" s="12">
        <v>45300</v>
      </c>
      <c r="H48" s="12">
        <v>42400</v>
      </c>
      <c r="I48" s="12">
        <f t="shared" si="1"/>
        <v>2900</v>
      </c>
    </row>
    <row r="49" spans="2:9" ht="16.5" customHeight="1">
      <c r="B49" s="7"/>
      <c r="E49" s="4" t="s">
        <v>46</v>
      </c>
      <c r="F49" s="8"/>
      <c r="G49" s="12">
        <v>504668</v>
      </c>
      <c r="H49" s="12">
        <v>352475</v>
      </c>
      <c r="I49" s="12">
        <f t="shared" si="1"/>
        <v>152193</v>
      </c>
    </row>
    <row r="50" spans="2:9" ht="16.5" customHeight="1">
      <c r="B50" s="7"/>
      <c r="E50" s="4" t="s">
        <v>47</v>
      </c>
      <c r="F50" s="8"/>
      <c r="G50" s="12">
        <v>0</v>
      </c>
      <c r="H50" s="12">
        <v>0</v>
      </c>
      <c r="I50" s="12">
        <f t="shared" si="1"/>
        <v>0</v>
      </c>
    </row>
    <row r="51" spans="2:9" ht="16.5" customHeight="1">
      <c r="B51" s="7"/>
      <c r="E51" s="4" t="s">
        <v>48</v>
      </c>
      <c r="F51" s="8"/>
      <c r="G51" s="12">
        <v>627000</v>
      </c>
      <c r="H51" s="12">
        <v>669350</v>
      </c>
      <c r="I51" s="12">
        <f t="shared" si="1"/>
        <v>-42350</v>
      </c>
    </row>
    <row r="52" spans="2:9" ht="16.5" customHeight="1">
      <c r="B52" s="7"/>
      <c r="E52" s="4" t="s">
        <v>81</v>
      </c>
      <c r="F52" s="8"/>
      <c r="G52" s="12">
        <v>274389</v>
      </c>
      <c r="H52" s="12">
        <v>0</v>
      </c>
      <c r="I52" s="12">
        <f t="shared" si="1"/>
        <v>274389</v>
      </c>
    </row>
    <row r="53" spans="2:9" ht="16.5" customHeight="1">
      <c r="B53" s="7"/>
      <c r="E53" s="4" t="s">
        <v>84</v>
      </c>
      <c r="F53" s="8"/>
      <c r="G53" s="12">
        <v>57396</v>
      </c>
      <c r="H53" s="12">
        <v>205</v>
      </c>
      <c r="I53" s="12">
        <f t="shared" si="1"/>
        <v>57191</v>
      </c>
    </row>
    <row r="54" spans="2:9" ht="16.5" customHeight="1">
      <c r="B54" s="7"/>
      <c r="E54" s="4" t="s">
        <v>82</v>
      </c>
      <c r="F54" s="8"/>
      <c r="G54" s="12">
        <v>3332246</v>
      </c>
      <c r="H54" s="12">
        <v>3752210</v>
      </c>
      <c r="I54" s="12">
        <f>G54-H54</f>
        <v>-419964</v>
      </c>
    </row>
    <row r="55" spans="2:9" ht="16.5" customHeight="1">
      <c r="B55" s="7"/>
      <c r="D55" s="4" t="s">
        <v>49</v>
      </c>
      <c r="F55" s="8"/>
      <c r="G55" s="12">
        <f>SUM(G56:G79)</f>
        <v>8448871</v>
      </c>
      <c r="H55" s="12">
        <f>SUM(H56:H79)</f>
        <v>8666330</v>
      </c>
      <c r="I55" s="12">
        <f t="shared" si="1"/>
        <v>-217459</v>
      </c>
    </row>
    <row r="56" spans="2:9" ht="16.5" customHeight="1">
      <c r="B56" s="7"/>
      <c r="E56" s="4" t="s">
        <v>27</v>
      </c>
      <c r="F56" s="8"/>
      <c r="G56" s="12">
        <v>957814</v>
      </c>
      <c r="H56" s="12">
        <v>964142</v>
      </c>
      <c r="I56" s="12">
        <f t="shared" si="1"/>
        <v>-6328</v>
      </c>
    </row>
    <row r="57" spans="2:9" ht="16.5" customHeight="1">
      <c r="B57" s="7"/>
      <c r="E57" s="4" t="s">
        <v>28</v>
      </c>
      <c r="F57" s="8"/>
      <c r="G57" s="12">
        <v>4189851</v>
      </c>
      <c r="H57" s="12">
        <v>4151923</v>
      </c>
      <c r="I57" s="12">
        <f t="shared" si="1"/>
        <v>37928</v>
      </c>
    </row>
    <row r="58" spans="2:9" ht="16.5" customHeight="1">
      <c r="B58" s="7"/>
      <c r="E58" s="4" t="s">
        <v>29</v>
      </c>
      <c r="F58" s="8"/>
      <c r="G58" s="12">
        <v>0</v>
      </c>
      <c r="H58" s="12">
        <v>0</v>
      </c>
      <c r="I58" s="12">
        <f t="shared" si="1"/>
        <v>0</v>
      </c>
    </row>
    <row r="59" spans="2:9" ht="16.5" customHeight="1">
      <c r="B59" s="7"/>
      <c r="E59" s="4" t="s">
        <v>30</v>
      </c>
      <c r="F59" s="8"/>
      <c r="G59" s="12">
        <v>979595</v>
      </c>
      <c r="H59" s="12">
        <v>953313</v>
      </c>
      <c r="I59" s="12">
        <f t="shared" si="1"/>
        <v>26282</v>
      </c>
    </row>
    <row r="60" spans="2:9" ht="16.5" customHeight="1">
      <c r="B60" s="7"/>
      <c r="E60" s="4" t="s">
        <v>31</v>
      </c>
      <c r="F60" s="8"/>
      <c r="G60" s="12">
        <v>269784</v>
      </c>
      <c r="H60" s="12">
        <v>621279</v>
      </c>
      <c r="I60" s="12">
        <f t="shared" si="1"/>
        <v>-351495</v>
      </c>
    </row>
    <row r="61" spans="2:9" ht="16.5" customHeight="1">
      <c r="B61" s="7"/>
      <c r="E61" s="4" t="s">
        <v>32</v>
      </c>
      <c r="F61" s="8"/>
      <c r="G61" s="12">
        <v>10116</v>
      </c>
      <c r="H61" s="12">
        <v>10112</v>
      </c>
      <c r="I61" s="12">
        <f t="shared" si="1"/>
        <v>4</v>
      </c>
    </row>
    <row r="62" spans="2:9" ht="16.5" customHeight="1">
      <c r="B62" s="7"/>
      <c r="E62" s="4" t="s">
        <v>33</v>
      </c>
      <c r="F62" s="8"/>
      <c r="G62" s="12">
        <v>6616</v>
      </c>
      <c r="H62" s="12">
        <v>6896</v>
      </c>
      <c r="I62" s="12">
        <f t="shared" si="1"/>
        <v>-280</v>
      </c>
    </row>
    <row r="63" spans="2:9" ht="16.5" customHeight="1">
      <c r="B63" s="7"/>
      <c r="E63" s="4" t="s">
        <v>34</v>
      </c>
      <c r="F63" s="8"/>
      <c r="G63" s="12">
        <v>43000</v>
      </c>
      <c r="H63" s="12">
        <v>46700</v>
      </c>
      <c r="I63" s="12">
        <f t="shared" si="1"/>
        <v>-3700</v>
      </c>
    </row>
    <row r="64" spans="2:9" ht="16.5" customHeight="1">
      <c r="B64" s="7"/>
      <c r="E64" s="4" t="s">
        <v>35</v>
      </c>
      <c r="F64" s="8"/>
      <c r="G64" s="12">
        <v>165013</v>
      </c>
      <c r="H64" s="12">
        <v>160229</v>
      </c>
      <c r="I64" s="12">
        <f t="shared" si="1"/>
        <v>4784</v>
      </c>
    </row>
    <row r="65" spans="2:9" ht="16.5" customHeight="1">
      <c r="B65" s="7"/>
      <c r="E65" s="4" t="s">
        <v>36</v>
      </c>
      <c r="F65" s="8"/>
      <c r="G65" s="12">
        <v>0</v>
      </c>
      <c r="H65" s="12">
        <v>0</v>
      </c>
      <c r="I65" s="12">
        <f t="shared" si="1"/>
        <v>0</v>
      </c>
    </row>
    <row r="66" spans="2:9" ht="16.5" customHeight="1">
      <c r="B66" s="7"/>
      <c r="E66" s="4" t="s">
        <v>50</v>
      </c>
      <c r="F66" s="8"/>
      <c r="G66" s="12">
        <v>0</v>
      </c>
      <c r="H66" s="12">
        <v>0</v>
      </c>
      <c r="I66" s="12">
        <f t="shared" si="1"/>
        <v>0</v>
      </c>
    </row>
    <row r="67" spans="2:9" ht="16.5" customHeight="1">
      <c r="B67" s="7"/>
      <c r="E67" s="4" t="s">
        <v>37</v>
      </c>
      <c r="F67" s="8"/>
      <c r="G67" s="12">
        <v>41933</v>
      </c>
      <c r="H67" s="12">
        <v>19217</v>
      </c>
      <c r="I67" s="12">
        <f t="shared" si="1"/>
        <v>22716</v>
      </c>
    </row>
    <row r="68" spans="2:9" ht="16.5" customHeight="1">
      <c r="B68" s="7"/>
      <c r="E68" s="4" t="s">
        <v>38</v>
      </c>
      <c r="F68" s="8"/>
      <c r="G68" s="12">
        <v>0</v>
      </c>
      <c r="H68" s="12">
        <v>0</v>
      </c>
      <c r="I68" s="12">
        <f t="shared" si="1"/>
        <v>0</v>
      </c>
    </row>
    <row r="69" spans="2:9" ht="16.5" customHeight="1">
      <c r="B69" s="7"/>
      <c r="E69" s="4" t="s">
        <v>39</v>
      </c>
      <c r="F69" s="8"/>
      <c r="G69" s="12">
        <v>234575</v>
      </c>
      <c r="H69" s="12">
        <v>219736</v>
      </c>
      <c r="I69" s="12">
        <f t="shared" si="1"/>
        <v>14839</v>
      </c>
    </row>
    <row r="70" spans="2:9" ht="16.5" customHeight="1">
      <c r="B70" s="7"/>
      <c r="E70" s="4" t="s">
        <v>40</v>
      </c>
      <c r="F70" s="8"/>
      <c r="G70" s="12">
        <v>80895</v>
      </c>
      <c r="H70" s="12">
        <v>70095</v>
      </c>
      <c r="I70" s="12">
        <f t="shared" si="1"/>
        <v>10800</v>
      </c>
    </row>
    <row r="71" spans="2:9" ht="16.5" customHeight="1">
      <c r="B71" s="7"/>
      <c r="E71" s="4" t="s">
        <v>41</v>
      </c>
      <c r="F71" s="8"/>
      <c r="G71" s="12">
        <v>79740</v>
      </c>
      <c r="H71" s="12">
        <v>65740</v>
      </c>
      <c r="I71" s="12">
        <f t="shared" si="1"/>
        <v>14000</v>
      </c>
    </row>
    <row r="72" spans="2:9" ht="16.5" customHeight="1">
      <c r="B72" s="7"/>
      <c r="E72" s="4" t="s">
        <v>42</v>
      </c>
      <c r="F72" s="8"/>
      <c r="G72" s="12">
        <v>111664</v>
      </c>
      <c r="H72" s="12">
        <v>24124</v>
      </c>
      <c r="I72" s="12">
        <f>G72-H72</f>
        <v>87540</v>
      </c>
    </row>
    <row r="73" spans="2:9" ht="16.5" customHeight="1">
      <c r="B73" s="7"/>
      <c r="E73" s="4" t="s">
        <v>43</v>
      </c>
      <c r="F73" s="8"/>
      <c r="G73" s="12">
        <v>7128</v>
      </c>
      <c r="H73" s="12">
        <v>4455</v>
      </c>
      <c r="I73" s="12">
        <f t="shared" si="1"/>
        <v>2673</v>
      </c>
    </row>
    <row r="74" spans="2:9" ht="16.5" customHeight="1">
      <c r="B74" s="7"/>
      <c r="E74" s="4" t="s">
        <v>51</v>
      </c>
      <c r="F74" s="8"/>
      <c r="G74" s="12">
        <v>240000</v>
      </c>
      <c r="H74" s="12">
        <v>255000</v>
      </c>
      <c r="I74" s="12">
        <f t="shared" si="1"/>
        <v>-15000</v>
      </c>
    </row>
    <row r="75" spans="2:9" ht="16.5" customHeight="1">
      <c r="B75" s="7"/>
      <c r="E75" s="4" t="s">
        <v>46</v>
      </c>
      <c r="F75" s="8"/>
      <c r="G75" s="12">
        <v>330000</v>
      </c>
      <c r="H75" s="12">
        <v>330000</v>
      </c>
      <c r="I75" s="12">
        <f t="shared" si="1"/>
        <v>0</v>
      </c>
    </row>
    <row r="76" spans="2:9" ht="16.5" customHeight="1">
      <c r="B76" s="7"/>
      <c r="E76" s="4" t="s">
        <v>48</v>
      </c>
      <c r="F76" s="8"/>
      <c r="G76" s="12">
        <v>22110</v>
      </c>
      <c r="H76" s="12">
        <v>22000</v>
      </c>
      <c r="I76" s="12">
        <f t="shared" si="1"/>
        <v>110</v>
      </c>
    </row>
    <row r="77" spans="2:9" ht="16.5" customHeight="1">
      <c r="B77" s="7"/>
      <c r="E77" s="4" t="s">
        <v>52</v>
      </c>
      <c r="F77" s="8"/>
      <c r="G77" s="12">
        <v>0</v>
      </c>
      <c r="H77" s="12">
        <v>0</v>
      </c>
      <c r="I77" s="12">
        <f t="shared" si="1"/>
        <v>0</v>
      </c>
    </row>
    <row r="78" spans="2:9" ht="16.5" customHeight="1">
      <c r="B78" s="7"/>
      <c r="E78" s="4" t="s">
        <v>82</v>
      </c>
      <c r="F78" s="8"/>
      <c r="G78" s="12">
        <v>428754</v>
      </c>
      <c r="H78" s="12">
        <v>482790</v>
      </c>
      <c r="I78" s="12">
        <f t="shared" si="1"/>
        <v>-54036</v>
      </c>
    </row>
    <row r="79" spans="2:9" ht="16.5" customHeight="1">
      <c r="B79" s="7"/>
      <c r="E79" s="4" t="s">
        <v>53</v>
      </c>
      <c r="F79" s="8"/>
      <c r="G79" s="12">
        <v>250283</v>
      </c>
      <c r="H79" s="12">
        <v>258579</v>
      </c>
      <c r="I79" s="12">
        <f t="shared" si="1"/>
        <v>-8296</v>
      </c>
    </row>
    <row r="80" spans="2:9" ht="16.5" customHeight="1">
      <c r="B80" s="7"/>
      <c r="D80" s="4" t="s">
        <v>54</v>
      </c>
      <c r="F80" s="8"/>
      <c r="G80" s="1">
        <f>G26+G55</f>
        <v>228123129</v>
      </c>
      <c r="H80" s="1">
        <f>H26+H55</f>
        <v>232407598</v>
      </c>
      <c r="I80" s="1">
        <f t="shared" si="1"/>
        <v>-4284469</v>
      </c>
    </row>
    <row r="81" spans="2:9" ht="16.5" customHeight="1">
      <c r="B81" s="7"/>
      <c r="C81" s="4" t="s">
        <v>55</v>
      </c>
      <c r="F81" s="8"/>
      <c r="G81" s="12">
        <f>G24-G80</f>
        <v>-2049225</v>
      </c>
      <c r="H81" s="12">
        <f>H24-H80</f>
        <v>-6257858</v>
      </c>
      <c r="I81" s="12">
        <f t="shared" si="1"/>
        <v>4208633</v>
      </c>
    </row>
    <row r="82" spans="2:9" ht="16.5" customHeight="1">
      <c r="B82" s="7" t="s">
        <v>56</v>
      </c>
      <c r="F82" s="8"/>
      <c r="G82" s="12"/>
      <c r="H82" s="12"/>
      <c r="I82" s="12"/>
    </row>
    <row r="83" spans="2:9" ht="16.5" customHeight="1">
      <c r="B83" s="7"/>
      <c r="C83" s="4" t="s">
        <v>57</v>
      </c>
      <c r="F83" s="8"/>
      <c r="G83" s="12"/>
      <c r="H83" s="12"/>
      <c r="I83" s="12"/>
    </row>
    <row r="84" spans="2:9" ht="16.5" customHeight="1">
      <c r="B84" s="7"/>
      <c r="D84" s="4" t="s">
        <v>75</v>
      </c>
      <c r="G84" s="12">
        <f>G85</f>
        <v>11031</v>
      </c>
      <c r="H84" s="12">
        <f>H85</f>
        <v>0</v>
      </c>
      <c r="I84" s="12">
        <f>G84-H84</f>
        <v>11031</v>
      </c>
    </row>
    <row r="85" spans="2:9" ht="16.5" customHeight="1">
      <c r="B85" s="7"/>
      <c r="E85" s="4" t="s">
        <v>76</v>
      </c>
      <c r="G85" s="12">
        <v>11031</v>
      </c>
      <c r="H85" s="12">
        <v>0</v>
      </c>
      <c r="I85" s="12">
        <f>G85-H85</f>
        <v>11031</v>
      </c>
    </row>
    <row r="86" spans="2:9" ht="16.5" customHeight="1">
      <c r="B86" s="7"/>
      <c r="D86" s="4" t="s">
        <v>80</v>
      </c>
      <c r="G86" s="12">
        <f>G87</f>
        <v>1068565</v>
      </c>
      <c r="H86" s="12">
        <f>H87</f>
        <v>0</v>
      </c>
      <c r="I86" s="12">
        <f>G86-H86</f>
        <v>1068565</v>
      </c>
    </row>
    <row r="87" spans="2:9" ht="16.5" customHeight="1">
      <c r="B87" s="7"/>
      <c r="E87" s="4" t="s">
        <v>80</v>
      </c>
      <c r="G87" s="12">
        <v>1068565</v>
      </c>
      <c r="H87" s="12">
        <v>0</v>
      </c>
      <c r="I87" s="12">
        <f>G87-H87</f>
        <v>1068565</v>
      </c>
    </row>
    <row r="88" spans="2:9" ht="16.5" customHeight="1">
      <c r="B88" s="7"/>
      <c r="D88" s="4" t="s">
        <v>58</v>
      </c>
      <c r="G88" s="1">
        <f>G84+G86</f>
        <v>1079596</v>
      </c>
      <c r="H88" s="1">
        <f>H84+H86</f>
        <v>0</v>
      </c>
      <c r="I88" s="1">
        <f>G88-H88</f>
        <v>1079596</v>
      </c>
    </row>
    <row r="89" spans="2:9" ht="16.5" customHeight="1">
      <c r="B89" s="7"/>
      <c r="C89" s="4" t="s">
        <v>59</v>
      </c>
      <c r="F89" s="8"/>
      <c r="G89" s="12"/>
      <c r="H89" s="12"/>
      <c r="I89" s="21"/>
    </row>
    <row r="90" spans="2:9" ht="16.5" customHeight="1">
      <c r="B90" s="7"/>
      <c r="D90" s="4" t="s">
        <v>77</v>
      </c>
      <c r="F90" s="8"/>
      <c r="G90" s="12">
        <f>G91</f>
        <v>0</v>
      </c>
      <c r="H90" s="12">
        <f>H91</f>
        <v>0</v>
      </c>
      <c r="I90" s="12">
        <f aca="true" t="shared" si="2" ref="I90:I96">G90-H90</f>
        <v>0</v>
      </c>
    </row>
    <row r="91" spans="2:9" ht="16.5" customHeight="1">
      <c r="B91" s="7"/>
      <c r="E91" s="4" t="s">
        <v>78</v>
      </c>
      <c r="F91" s="8"/>
      <c r="G91" s="12">
        <v>0</v>
      </c>
      <c r="H91" s="12">
        <v>0</v>
      </c>
      <c r="I91" s="12">
        <f t="shared" si="2"/>
        <v>0</v>
      </c>
    </row>
    <row r="92" spans="2:9" ht="16.5" customHeight="1">
      <c r="B92" s="7"/>
      <c r="D92" s="4" t="s">
        <v>60</v>
      </c>
      <c r="F92" s="8"/>
      <c r="G92" s="1">
        <f>G90</f>
        <v>0</v>
      </c>
      <c r="H92" s="1">
        <f>H90</f>
        <v>0</v>
      </c>
      <c r="I92" s="1">
        <f t="shared" si="2"/>
        <v>0</v>
      </c>
    </row>
    <row r="93" spans="2:9" ht="16.5" customHeight="1">
      <c r="B93" s="7"/>
      <c r="C93" s="4" t="s">
        <v>61</v>
      </c>
      <c r="F93" s="8"/>
      <c r="G93" s="12">
        <f>G88-G92</f>
        <v>1079596</v>
      </c>
      <c r="H93" s="12">
        <f>H88-H92</f>
        <v>0</v>
      </c>
      <c r="I93" s="1">
        <f t="shared" si="2"/>
        <v>1079596</v>
      </c>
    </row>
    <row r="94" spans="2:9" ht="16.5" customHeight="1">
      <c r="B94" s="7" t="s">
        <v>62</v>
      </c>
      <c r="F94" s="8"/>
      <c r="G94" s="1">
        <f>G81+G93</f>
        <v>-969629</v>
      </c>
      <c r="H94" s="1">
        <f>H81+H93</f>
        <v>-6257858</v>
      </c>
      <c r="I94" s="1">
        <f t="shared" si="2"/>
        <v>5288229</v>
      </c>
    </row>
    <row r="95" spans="2:9" ht="16.5" customHeight="1">
      <c r="B95" s="7" t="s">
        <v>63</v>
      </c>
      <c r="F95" s="8"/>
      <c r="G95" s="1">
        <v>17634999</v>
      </c>
      <c r="H95" s="1">
        <v>23892857</v>
      </c>
      <c r="I95" s="1">
        <f t="shared" si="2"/>
        <v>-6257858</v>
      </c>
    </row>
    <row r="96" spans="2:9" ht="16.5" customHeight="1">
      <c r="B96" s="7" t="s">
        <v>64</v>
      </c>
      <c r="F96" s="8"/>
      <c r="G96" s="1">
        <f>G94+G95</f>
        <v>16665370</v>
      </c>
      <c r="H96" s="1">
        <f>H94+H95</f>
        <v>17634999</v>
      </c>
      <c r="I96" s="1">
        <f t="shared" si="2"/>
        <v>-969629</v>
      </c>
    </row>
    <row r="97" spans="2:9" ht="16.5" customHeight="1">
      <c r="B97" s="7" t="s">
        <v>65</v>
      </c>
      <c r="F97" s="8"/>
      <c r="G97" s="12"/>
      <c r="H97" s="12"/>
      <c r="I97" s="12"/>
    </row>
    <row r="98" spans="2:9" ht="16.5" customHeight="1">
      <c r="B98" s="7" t="s">
        <v>66</v>
      </c>
      <c r="F98" s="8"/>
      <c r="G98" s="12"/>
      <c r="H98" s="12"/>
      <c r="I98" s="12"/>
    </row>
    <row r="99" spans="2:9" ht="16.5" customHeight="1">
      <c r="B99" s="7"/>
      <c r="C99" s="4" t="s">
        <v>67</v>
      </c>
      <c r="F99" s="8"/>
      <c r="G99" s="12">
        <v>0</v>
      </c>
      <c r="H99" s="12">
        <v>0</v>
      </c>
      <c r="I99" s="12">
        <f>G99-H99</f>
        <v>0</v>
      </c>
    </row>
    <row r="100" spans="2:9" ht="16.5" customHeight="1">
      <c r="B100" s="7" t="s">
        <v>68</v>
      </c>
      <c r="F100" s="8"/>
      <c r="G100" s="12"/>
      <c r="H100" s="12"/>
      <c r="I100" s="12"/>
    </row>
    <row r="101" spans="2:9" ht="16.5" customHeight="1">
      <c r="B101" s="7"/>
      <c r="C101" s="4" t="s">
        <v>69</v>
      </c>
      <c r="F101" s="8"/>
      <c r="G101" s="12">
        <v>0</v>
      </c>
      <c r="H101" s="12">
        <v>0</v>
      </c>
      <c r="I101" s="12">
        <f>G101-H101</f>
        <v>0</v>
      </c>
    </row>
    <row r="102" spans="2:9" ht="16.5" customHeight="1">
      <c r="B102" s="7" t="s">
        <v>70</v>
      </c>
      <c r="F102" s="8"/>
      <c r="G102" s="1">
        <v>0</v>
      </c>
      <c r="H102" s="1">
        <v>0</v>
      </c>
      <c r="I102" s="1">
        <f>G102-H102</f>
        <v>0</v>
      </c>
    </row>
    <row r="103" spans="2:9" ht="16.5" customHeight="1">
      <c r="B103" s="7" t="s">
        <v>71</v>
      </c>
      <c r="F103" s="8"/>
      <c r="G103" s="1">
        <v>0</v>
      </c>
      <c r="H103" s="1">
        <v>0</v>
      </c>
      <c r="I103" s="1">
        <f>G103-H103</f>
        <v>0</v>
      </c>
    </row>
    <row r="104" spans="2:9" ht="16.5" customHeight="1">
      <c r="B104" s="7" t="s">
        <v>72</v>
      </c>
      <c r="F104" s="8"/>
      <c r="G104" s="1">
        <v>0</v>
      </c>
      <c r="H104" s="1">
        <v>0</v>
      </c>
      <c r="I104" s="1">
        <f>G104-H104</f>
        <v>0</v>
      </c>
    </row>
    <row r="105" spans="2:9" ht="16.5" customHeight="1">
      <c r="B105" s="9" t="s">
        <v>73</v>
      </c>
      <c r="C105" s="10"/>
      <c r="D105" s="10"/>
      <c r="E105" s="10"/>
      <c r="F105" s="11"/>
      <c r="G105" s="13">
        <f>G96</f>
        <v>16665370</v>
      </c>
      <c r="H105" s="13">
        <f>H96</f>
        <v>17634999</v>
      </c>
      <c r="I105" s="1">
        <f>G105-H105</f>
        <v>-969629</v>
      </c>
    </row>
  </sheetData>
  <sheetProtection/>
  <mergeCells count="2">
    <mergeCell ref="B4:F4"/>
    <mergeCell ref="C2:G2"/>
  </mergeCells>
  <printOptions/>
  <pageMargins left="0.7874015748031497" right="0.7874015748031497" top="0.73" bottom="0.61" header="0.5118110236220472" footer="0.76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sl8</dc:creator>
  <cp:keywords/>
  <dc:description/>
  <cp:lastModifiedBy>sl8</cp:lastModifiedBy>
  <cp:lastPrinted>2023-04-19T05:32:37Z</cp:lastPrinted>
  <dcterms:created xsi:type="dcterms:W3CDTF">1997-01-08T22:48:59Z</dcterms:created>
  <dcterms:modified xsi:type="dcterms:W3CDTF">2023-04-26T02:17:42Z</dcterms:modified>
  <cp:category/>
  <cp:version/>
  <cp:contentType/>
  <cp:contentStatus/>
</cp:coreProperties>
</file>