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085" windowHeight="93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'Sheet1'!$A$1:$N$44</definedName>
  </definedNames>
  <calcPr fullCalcOnLoad="1"/>
</workbook>
</file>

<file path=xl/sharedStrings.xml><?xml version="1.0" encoding="utf-8"?>
<sst xmlns="http://schemas.openxmlformats.org/spreadsheetml/2006/main" count="59" uniqueCount="49">
  <si>
    <t>什器備品</t>
  </si>
  <si>
    <t>(単位：円)</t>
  </si>
  <si>
    <t>科　　　　　　目</t>
  </si>
  <si>
    <t>Ⅰ　資産の部</t>
  </si>
  <si>
    <t>１　流動資産</t>
  </si>
  <si>
    <t>未収金</t>
  </si>
  <si>
    <t>流動資産合計</t>
  </si>
  <si>
    <t>２　固定資産</t>
  </si>
  <si>
    <t>車輌運搬具</t>
  </si>
  <si>
    <t>固定資産合計</t>
  </si>
  <si>
    <t>資　産　合　計</t>
  </si>
  <si>
    <t>Ⅱ　負債の部</t>
  </si>
  <si>
    <t>１　流動負債</t>
  </si>
  <si>
    <t>未払金</t>
  </si>
  <si>
    <t>預り金</t>
  </si>
  <si>
    <t>流動負債合計</t>
  </si>
  <si>
    <t>２　固定負債</t>
  </si>
  <si>
    <t>固定負債合計</t>
  </si>
  <si>
    <t>Ⅲ　正味財産の部</t>
  </si>
  <si>
    <t>負債及び正味財産合計</t>
  </si>
  <si>
    <t>負　債　合　計</t>
  </si>
  <si>
    <t>保証金</t>
  </si>
  <si>
    <t>建   物</t>
  </si>
  <si>
    <t>現金預金</t>
  </si>
  <si>
    <t>特定資産</t>
  </si>
  <si>
    <t>退職給付引当資産</t>
  </si>
  <si>
    <t>特定資産合計</t>
  </si>
  <si>
    <t>その他固定資産</t>
  </si>
  <si>
    <t>預託金</t>
  </si>
  <si>
    <t>その他固定資産合計</t>
  </si>
  <si>
    <t>退職給付引当金</t>
  </si>
  <si>
    <t>１　指定正味財産</t>
  </si>
  <si>
    <t>（うち、特定資産への充当額）</t>
  </si>
  <si>
    <t>当年度</t>
  </si>
  <si>
    <t>前年度</t>
  </si>
  <si>
    <t>２　一般正味財産</t>
  </si>
  <si>
    <t>増  減</t>
  </si>
  <si>
    <t>（ 0</t>
  </si>
  <si>
    <t>)</t>
  </si>
  <si>
    <t>）</t>
  </si>
  <si>
    <t>正味財産合計</t>
  </si>
  <si>
    <t>前払金</t>
  </si>
  <si>
    <t>貸借対照表</t>
  </si>
  <si>
    <t>(1)</t>
  </si>
  <si>
    <t>(2)</t>
  </si>
  <si>
    <t>賞与引当金</t>
  </si>
  <si>
    <t>１</t>
  </si>
  <si>
    <t>令和５年３月３１日現在</t>
  </si>
  <si>
    <t>短期借入金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</si>
</sst>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u val="single"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38" fontId="5" fillId="0" borderId="0" xfId="48" applyFont="1" applyBorder="1" applyAlignment="1">
      <alignment/>
    </xf>
    <xf numFmtId="38" fontId="5" fillId="0" borderId="14" xfId="48" applyFont="1" applyBorder="1" applyAlignment="1">
      <alignment/>
    </xf>
    <xf numFmtId="38" fontId="5" fillId="0" borderId="13" xfId="48" applyFont="1" applyBorder="1" applyAlignment="1">
      <alignment/>
    </xf>
    <xf numFmtId="176" fontId="5" fillId="0" borderId="0" xfId="48" applyNumberFormat="1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0" xfId="0" applyFont="1" applyBorder="1" applyAlignment="1">
      <alignment/>
    </xf>
    <xf numFmtId="38" fontId="5" fillId="0" borderId="11" xfId="48" applyFont="1" applyBorder="1" applyAlignment="1">
      <alignment/>
    </xf>
    <xf numFmtId="38" fontId="5" fillId="0" borderId="12" xfId="48" applyFont="1" applyBorder="1" applyAlignment="1">
      <alignment/>
    </xf>
    <xf numFmtId="38" fontId="5" fillId="0" borderId="10" xfId="48" applyFont="1" applyBorder="1" applyAlignment="1">
      <alignment/>
    </xf>
    <xf numFmtId="176" fontId="5" fillId="0" borderId="11" xfId="48" applyNumberFormat="1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38" fontId="5" fillId="0" borderId="11" xfId="0" applyNumberFormat="1" applyFont="1" applyBorder="1" applyAlignment="1">
      <alignment/>
    </xf>
    <xf numFmtId="38" fontId="5" fillId="0" borderId="12" xfId="0" applyNumberFormat="1" applyFont="1" applyBorder="1" applyAlignment="1">
      <alignment/>
    </xf>
    <xf numFmtId="38" fontId="5" fillId="0" borderId="10" xfId="0" applyNumberFormat="1" applyFont="1" applyBorder="1" applyAlignment="1">
      <alignment/>
    </xf>
    <xf numFmtId="38" fontId="5" fillId="0" borderId="0" xfId="0" applyNumberFormat="1" applyFont="1" applyBorder="1" applyAlignment="1">
      <alignment/>
    </xf>
    <xf numFmtId="38" fontId="5" fillId="0" borderId="14" xfId="0" applyNumberFormat="1" applyFont="1" applyBorder="1" applyAlignment="1">
      <alignment/>
    </xf>
    <xf numFmtId="38" fontId="5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14" xfId="48" applyFont="1" applyFill="1" applyBorder="1" applyAlignment="1">
      <alignment/>
    </xf>
    <xf numFmtId="38" fontId="5" fillId="0" borderId="13" xfId="48" applyFont="1" applyFill="1" applyBorder="1" applyAlignment="1">
      <alignment/>
    </xf>
    <xf numFmtId="38" fontId="5" fillId="0" borderId="11" xfId="0" applyNumberFormat="1" applyFont="1" applyBorder="1" applyAlignment="1">
      <alignment/>
    </xf>
    <xf numFmtId="38" fontId="5" fillId="0" borderId="12" xfId="0" applyNumberFormat="1" applyFont="1" applyBorder="1" applyAlignment="1">
      <alignment/>
    </xf>
    <xf numFmtId="38" fontId="5" fillId="0" borderId="10" xfId="0" applyNumberFormat="1" applyFont="1" applyBorder="1" applyAlignment="1">
      <alignment/>
    </xf>
    <xf numFmtId="0" fontId="5" fillId="0" borderId="15" xfId="0" applyFont="1" applyBorder="1" applyAlignment="1">
      <alignment/>
    </xf>
    <xf numFmtId="38" fontId="5" fillId="0" borderId="16" xfId="48" applyFont="1" applyBorder="1" applyAlignment="1">
      <alignment/>
    </xf>
    <xf numFmtId="38" fontId="5" fillId="0" borderId="17" xfId="48" applyFont="1" applyBorder="1" applyAlignment="1">
      <alignment/>
    </xf>
    <xf numFmtId="38" fontId="5" fillId="0" borderId="15" xfId="48" applyFont="1" applyBorder="1" applyAlignment="1">
      <alignment/>
    </xf>
    <xf numFmtId="176" fontId="5" fillId="0" borderId="16" xfId="48" applyNumberFormat="1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48" applyNumberFormat="1" applyFont="1" applyBorder="1" applyAlignment="1" quotePrefix="1">
      <alignment horizontal="right"/>
    </xf>
    <xf numFmtId="0" fontId="5" fillId="0" borderId="14" xfId="48" applyNumberFormat="1" applyFont="1" applyBorder="1" applyAlignment="1">
      <alignment horizontal="left"/>
    </xf>
    <xf numFmtId="0" fontId="5" fillId="0" borderId="0" xfId="48" applyNumberFormat="1" applyFont="1" applyBorder="1" applyAlignment="1">
      <alignment horizontal="left"/>
    </xf>
    <xf numFmtId="0" fontId="5" fillId="0" borderId="13" xfId="48" applyNumberFormat="1" applyFont="1" applyBorder="1" applyAlignment="1" quotePrefix="1">
      <alignment horizontal="right"/>
    </xf>
    <xf numFmtId="0" fontId="4" fillId="0" borderId="14" xfId="0" applyFont="1" applyBorder="1" applyAlignment="1">
      <alignment horizontal="left"/>
    </xf>
    <xf numFmtId="38" fontId="5" fillId="0" borderId="0" xfId="48" applyNumberFormat="1" applyFont="1" applyBorder="1" applyAlignment="1" quotePrefix="1">
      <alignment horizontal="right"/>
    </xf>
    <xf numFmtId="38" fontId="5" fillId="0" borderId="14" xfId="48" applyNumberFormat="1" applyFont="1" applyBorder="1" applyAlignment="1" quotePrefix="1">
      <alignment horizontal="right"/>
    </xf>
    <xf numFmtId="38" fontId="5" fillId="0" borderId="13" xfId="48" applyNumberFormat="1" applyFont="1" applyBorder="1" applyAlignment="1" quotePrefix="1">
      <alignment horizontal="right"/>
    </xf>
    <xf numFmtId="176" fontId="5" fillId="0" borderId="0" xfId="48" applyNumberFormat="1" applyFont="1" applyBorder="1" applyAlignment="1" quotePrefix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48" applyNumberFormat="1" applyFont="1" applyBorder="1" applyAlignment="1">
      <alignment horizontal="right"/>
    </xf>
    <xf numFmtId="0" fontId="5" fillId="0" borderId="13" xfId="48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Border="1" applyAlignment="1" quotePrefix="1">
      <alignment horizontal="left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58" fontId="2" fillId="0" borderId="0" xfId="0" applyNumberFormat="1" applyFont="1" applyBorder="1" applyAlignment="1">
      <alignment/>
    </xf>
    <xf numFmtId="58" fontId="2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G3" sqref="G3"/>
    </sheetView>
  </sheetViews>
  <sheetFormatPr defaultColWidth="9.00390625" defaultRowHeight="13.5"/>
  <cols>
    <col min="1" max="1" width="3.50390625" style="2" customWidth="1"/>
    <col min="2" max="2" width="3.125" style="2" customWidth="1"/>
    <col min="3" max="3" width="4.75390625" style="2" customWidth="1"/>
    <col min="4" max="4" width="2.125" style="2" customWidth="1"/>
    <col min="5" max="5" width="27.125" style="2" customWidth="1"/>
    <col min="6" max="6" width="2.00390625" style="2" customWidth="1"/>
    <col min="7" max="7" width="14.00390625" style="70" customWidth="1"/>
    <col min="8" max="9" width="2.00390625" style="2" customWidth="1"/>
    <col min="10" max="10" width="14.00390625" style="2" customWidth="1"/>
    <col min="11" max="12" width="2.00390625" style="2" customWidth="1"/>
    <col min="13" max="13" width="14.00390625" style="2" customWidth="1"/>
    <col min="14" max="14" width="2.00390625" style="2" customWidth="1"/>
    <col min="15" max="16384" width="9.00390625" style="2" customWidth="1"/>
  </cols>
  <sheetData>
    <row r="1" s="81" customFormat="1" ht="20.25" customHeight="1">
      <c r="G1" s="82"/>
    </row>
    <row r="2" spans="1:14" s="85" customFormat="1" ht="20.25" customHeight="1">
      <c r="A2" s="83"/>
      <c r="B2" s="83"/>
      <c r="C2" s="83"/>
      <c r="D2" s="83"/>
      <c r="E2" s="83"/>
      <c r="F2" s="83"/>
      <c r="G2" s="84"/>
      <c r="H2" s="83"/>
      <c r="I2" s="83"/>
      <c r="J2" s="83"/>
      <c r="K2" s="83"/>
      <c r="L2" s="83"/>
      <c r="M2" s="83"/>
      <c r="N2" s="83"/>
    </row>
    <row r="3" spans="1:14" s="66" customFormat="1" ht="20.25" customHeight="1">
      <c r="A3" s="1"/>
      <c r="B3" s="1"/>
      <c r="C3" s="1"/>
      <c r="D3" s="1"/>
      <c r="E3" s="1"/>
      <c r="F3" s="1"/>
      <c r="G3" s="67"/>
      <c r="H3" s="1"/>
      <c r="I3" s="1"/>
      <c r="J3" s="1"/>
      <c r="K3" s="1"/>
      <c r="L3" s="1"/>
      <c r="M3" s="1"/>
      <c r="N3" s="1"/>
    </row>
    <row r="4" spans="1:13" s="77" customFormat="1" ht="20.25" customHeight="1">
      <c r="A4" s="71" t="s">
        <v>46</v>
      </c>
      <c r="B4" s="72" t="s">
        <v>42</v>
      </c>
      <c r="C4" s="73"/>
      <c r="D4" s="73"/>
      <c r="E4" s="73"/>
      <c r="F4" s="73"/>
      <c r="G4" s="74"/>
      <c r="H4" s="75"/>
      <c r="I4" s="75"/>
      <c r="J4" s="76"/>
      <c r="K4" s="76"/>
      <c r="L4" s="76"/>
      <c r="M4" s="76"/>
    </row>
    <row r="5" spans="3:13" s="77" customFormat="1" ht="20.25" customHeight="1">
      <c r="C5" s="78" t="s">
        <v>47</v>
      </c>
      <c r="D5" s="78"/>
      <c r="E5" s="78"/>
      <c r="F5" s="79"/>
      <c r="G5" s="80"/>
      <c r="H5" s="73"/>
      <c r="I5" s="73"/>
      <c r="J5" s="76"/>
      <c r="K5" s="76"/>
      <c r="L5" s="76"/>
      <c r="M5" s="76"/>
    </row>
    <row r="6" spans="2:13" s="6" customFormat="1" ht="20.25" customHeight="1">
      <c r="B6" s="5"/>
      <c r="C6" s="5"/>
      <c r="D6" s="5"/>
      <c r="E6" s="5"/>
      <c r="F6" s="5"/>
      <c r="G6" s="39"/>
      <c r="H6" s="5"/>
      <c r="I6" s="5"/>
      <c r="J6" s="5"/>
      <c r="K6" s="5"/>
      <c r="L6" s="5"/>
      <c r="M6" s="7" t="s">
        <v>1</v>
      </c>
    </row>
    <row r="7" spans="2:14" s="6" customFormat="1" ht="20.25" customHeight="1">
      <c r="B7" s="88" t="s">
        <v>2</v>
      </c>
      <c r="C7" s="89"/>
      <c r="D7" s="89"/>
      <c r="E7" s="89"/>
      <c r="F7" s="8"/>
      <c r="G7" s="68" t="s">
        <v>33</v>
      </c>
      <c r="H7" s="10"/>
      <c r="I7" s="9"/>
      <c r="J7" s="9" t="s">
        <v>34</v>
      </c>
      <c r="K7" s="9"/>
      <c r="L7" s="8"/>
      <c r="M7" s="9" t="s">
        <v>36</v>
      </c>
      <c r="N7" s="11"/>
    </row>
    <row r="8" spans="2:14" s="6" customFormat="1" ht="20.25" customHeight="1">
      <c r="B8" s="12" t="s">
        <v>3</v>
      </c>
      <c r="C8" s="3"/>
      <c r="D8" s="3"/>
      <c r="E8" s="3"/>
      <c r="F8" s="13"/>
      <c r="G8" s="69"/>
      <c r="H8" s="15"/>
      <c r="I8" s="14"/>
      <c r="J8" s="14"/>
      <c r="K8" s="14"/>
      <c r="L8" s="16"/>
      <c r="M8" s="14"/>
      <c r="N8" s="17"/>
    </row>
    <row r="9" spans="2:14" s="6" customFormat="1" ht="20.25" customHeight="1">
      <c r="B9" s="18"/>
      <c r="C9" s="3" t="s">
        <v>4</v>
      </c>
      <c r="D9" s="3"/>
      <c r="E9" s="3"/>
      <c r="F9" s="13"/>
      <c r="G9" s="69"/>
      <c r="H9" s="15"/>
      <c r="I9" s="14"/>
      <c r="J9" s="14"/>
      <c r="K9" s="14"/>
      <c r="L9" s="16"/>
      <c r="M9" s="14"/>
      <c r="N9" s="17"/>
    </row>
    <row r="10" spans="2:14" s="6" customFormat="1" ht="20.25" customHeight="1">
      <c r="B10" s="18"/>
      <c r="C10" s="4"/>
      <c r="D10" s="4"/>
      <c r="E10" s="4" t="s">
        <v>23</v>
      </c>
      <c r="F10" s="19"/>
      <c r="G10" s="20">
        <v>10676778</v>
      </c>
      <c r="H10" s="21"/>
      <c r="I10" s="20"/>
      <c r="J10" s="20">
        <v>16056483</v>
      </c>
      <c r="K10" s="20"/>
      <c r="L10" s="22"/>
      <c r="M10" s="23">
        <f>G10-J10</f>
        <v>-5379705</v>
      </c>
      <c r="N10" s="17"/>
    </row>
    <row r="11" spans="2:14" s="6" customFormat="1" ht="20.25" customHeight="1">
      <c r="B11" s="24"/>
      <c r="C11" s="5"/>
      <c r="D11" s="5"/>
      <c r="E11" s="5" t="s">
        <v>5</v>
      </c>
      <c r="F11" s="16"/>
      <c r="G11" s="20">
        <v>15033344</v>
      </c>
      <c r="H11" s="21"/>
      <c r="I11" s="20"/>
      <c r="J11" s="20">
        <v>14903925</v>
      </c>
      <c r="K11" s="20"/>
      <c r="L11" s="22"/>
      <c r="M11" s="23">
        <f aca="true" t="shared" si="0" ref="M11:M44">G11-J11</f>
        <v>129419</v>
      </c>
      <c r="N11" s="17"/>
    </row>
    <row r="12" spans="2:14" s="6" customFormat="1" ht="20.25" customHeight="1">
      <c r="B12" s="24"/>
      <c r="C12" s="5"/>
      <c r="D12" s="5"/>
      <c r="E12" s="5" t="s">
        <v>41</v>
      </c>
      <c r="F12" s="16"/>
      <c r="G12" s="20">
        <v>104540</v>
      </c>
      <c r="H12" s="21"/>
      <c r="I12" s="20"/>
      <c r="J12" s="20">
        <v>105540</v>
      </c>
      <c r="K12" s="20"/>
      <c r="L12" s="22"/>
      <c r="M12" s="23">
        <f t="shared" si="0"/>
        <v>-1000</v>
      </c>
      <c r="N12" s="17"/>
    </row>
    <row r="13" spans="2:14" s="6" customFormat="1" ht="20.25" customHeight="1">
      <c r="B13" s="24"/>
      <c r="C13" s="5"/>
      <c r="D13" s="3" t="s">
        <v>6</v>
      </c>
      <c r="E13" s="5"/>
      <c r="F13" s="25"/>
      <c r="G13" s="26">
        <f>G10+G11+G12</f>
        <v>25814662</v>
      </c>
      <c r="H13" s="27"/>
      <c r="I13" s="26"/>
      <c r="J13" s="26">
        <f>J10+J11+J12</f>
        <v>31065948</v>
      </c>
      <c r="K13" s="26"/>
      <c r="L13" s="28"/>
      <c r="M13" s="29">
        <f t="shared" si="0"/>
        <v>-5251286</v>
      </c>
      <c r="N13" s="30"/>
    </row>
    <row r="14" spans="2:14" s="6" customFormat="1" ht="20.25" customHeight="1">
      <c r="B14" s="24"/>
      <c r="C14" s="3" t="s">
        <v>7</v>
      </c>
      <c r="D14" s="3"/>
      <c r="E14" s="3"/>
      <c r="F14" s="13"/>
      <c r="G14" s="20"/>
      <c r="H14" s="21"/>
      <c r="I14" s="20"/>
      <c r="J14" s="20"/>
      <c r="K14" s="20"/>
      <c r="L14" s="22"/>
      <c r="M14" s="23"/>
      <c r="N14" s="17"/>
    </row>
    <row r="15" spans="2:14" s="6" customFormat="1" ht="20.25" customHeight="1">
      <c r="B15" s="24"/>
      <c r="C15" s="31" t="s">
        <v>43</v>
      </c>
      <c r="D15" s="3" t="s">
        <v>24</v>
      </c>
      <c r="E15" s="5"/>
      <c r="F15" s="13"/>
      <c r="G15" s="20"/>
      <c r="H15" s="21"/>
      <c r="I15" s="20"/>
      <c r="J15" s="20"/>
      <c r="K15" s="20"/>
      <c r="L15" s="22"/>
      <c r="M15" s="23"/>
      <c r="N15" s="17"/>
    </row>
    <row r="16" spans="2:14" s="6" customFormat="1" ht="20.25" customHeight="1">
      <c r="B16" s="24"/>
      <c r="C16" s="32"/>
      <c r="D16" s="3"/>
      <c r="E16" s="5" t="s">
        <v>25</v>
      </c>
      <c r="F16" s="16"/>
      <c r="G16" s="20">
        <v>15968061</v>
      </c>
      <c r="H16" s="21"/>
      <c r="I16" s="20"/>
      <c r="J16" s="20">
        <v>15968061</v>
      </c>
      <c r="K16" s="20"/>
      <c r="L16" s="22"/>
      <c r="M16" s="23">
        <f>G16-J16</f>
        <v>0</v>
      </c>
      <c r="N16" s="17"/>
    </row>
    <row r="17" spans="2:14" s="6" customFormat="1" ht="20.25" customHeight="1">
      <c r="B17" s="24"/>
      <c r="C17" s="32"/>
      <c r="D17" s="3" t="s">
        <v>26</v>
      </c>
      <c r="E17" s="5"/>
      <c r="F17" s="25"/>
      <c r="G17" s="33">
        <f>G16</f>
        <v>15968061</v>
      </c>
      <c r="H17" s="34"/>
      <c r="I17" s="33"/>
      <c r="J17" s="33">
        <f>J16</f>
        <v>15968061</v>
      </c>
      <c r="K17" s="33"/>
      <c r="L17" s="35"/>
      <c r="M17" s="29">
        <f t="shared" si="0"/>
        <v>0</v>
      </c>
      <c r="N17" s="30"/>
    </row>
    <row r="18" spans="2:14" s="6" customFormat="1" ht="20.25" customHeight="1">
      <c r="B18" s="24"/>
      <c r="C18" s="31" t="s">
        <v>44</v>
      </c>
      <c r="D18" s="3" t="s">
        <v>27</v>
      </c>
      <c r="E18" s="5"/>
      <c r="F18" s="13"/>
      <c r="G18" s="36"/>
      <c r="H18" s="37"/>
      <c r="I18" s="36"/>
      <c r="J18" s="36"/>
      <c r="K18" s="36"/>
      <c r="L18" s="38"/>
      <c r="M18" s="23"/>
      <c r="N18" s="17"/>
    </row>
    <row r="19" spans="2:14" s="6" customFormat="1" ht="20.25" customHeight="1">
      <c r="B19" s="24"/>
      <c r="C19" s="4"/>
      <c r="D19" s="4"/>
      <c r="E19" s="4" t="s">
        <v>22</v>
      </c>
      <c r="F19" s="19"/>
      <c r="G19" s="41">
        <v>1</v>
      </c>
      <c r="H19" s="21"/>
      <c r="I19" s="20"/>
      <c r="J19" s="41">
        <v>170</v>
      </c>
      <c r="K19" s="20"/>
      <c r="L19" s="22"/>
      <c r="M19" s="23">
        <f t="shared" si="0"/>
        <v>-169</v>
      </c>
      <c r="N19" s="17"/>
    </row>
    <row r="20" spans="2:14" s="6" customFormat="1" ht="20.25" customHeight="1">
      <c r="B20" s="24"/>
      <c r="C20" s="5"/>
      <c r="D20" s="5"/>
      <c r="E20" s="5" t="s">
        <v>8</v>
      </c>
      <c r="F20" s="16"/>
      <c r="G20" s="20">
        <v>6</v>
      </c>
      <c r="H20" s="21"/>
      <c r="I20" s="20"/>
      <c r="J20" s="20">
        <v>129801</v>
      </c>
      <c r="K20" s="20"/>
      <c r="L20" s="22"/>
      <c r="M20" s="23">
        <f t="shared" si="0"/>
        <v>-129795</v>
      </c>
      <c r="N20" s="17"/>
    </row>
    <row r="21" spans="2:14" s="6" customFormat="1" ht="20.25" customHeight="1">
      <c r="B21" s="24"/>
      <c r="C21" s="5"/>
      <c r="D21" s="5"/>
      <c r="E21" s="5" t="s">
        <v>0</v>
      </c>
      <c r="F21" s="16"/>
      <c r="G21" s="20">
        <v>116827</v>
      </c>
      <c r="H21" s="21"/>
      <c r="I21" s="20"/>
      <c r="J21" s="20">
        <v>214177</v>
      </c>
      <c r="K21" s="20"/>
      <c r="L21" s="22"/>
      <c r="M21" s="23">
        <f t="shared" si="0"/>
        <v>-97350</v>
      </c>
      <c r="N21" s="17"/>
    </row>
    <row r="22" spans="2:14" s="6" customFormat="1" ht="20.25" customHeight="1">
      <c r="B22" s="24"/>
      <c r="C22" s="5"/>
      <c r="D22" s="5"/>
      <c r="E22" s="5" t="s">
        <v>21</v>
      </c>
      <c r="F22" s="16"/>
      <c r="G22" s="20">
        <v>80000</v>
      </c>
      <c r="H22" s="21"/>
      <c r="I22" s="20"/>
      <c r="J22" s="20">
        <v>130000</v>
      </c>
      <c r="K22" s="20"/>
      <c r="L22" s="22"/>
      <c r="M22" s="23">
        <f t="shared" si="0"/>
        <v>-50000</v>
      </c>
      <c r="N22" s="17"/>
    </row>
    <row r="23" spans="2:14" s="6" customFormat="1" ht="20.25" customHeight="1">
      <c r="B23" s="24"/>
      <c r="C23" s="5"/>
      <c r="D23" s="5"/>
      <c r="E23" s="39" t="s">
        <v>28</v>
      </c>
      <c r="F23" s="40"/>
      <c r="G23" s="41">
        <v>54670</v>
      </c>
      <c r="H23" s="42"/>
      <c r="I23" s="41"/>
      <c r="J23" s="41">
        <v>54670</v>
      </c>
      <c r="K23" s="41"/>
      <c r="L23" s="43"/>
      <c r="M23" s="23">
        <f t="shared" si="0"/>
        <v>0</v>
      </c>
      <c r="N23" s="17"/>
    </row>
    <row r="24" spans="2:14" s="6" customFormat="1" ht="20.25" customHeight="1">
      <c r="B24" s="24"/>
      <c r="C24" s="5"/>
      <c r="D24" s="3" t="s">
        <v>29</v>
      </c>
      <c r="E24" s="5"/>
      <c r="F24" s="25"/>
      <c r="G24" s="44">
        <f>G19+G20+G21+G22+G23</f>
        <v>251504</v>
      </c>
      <c r="H24" s="45"/>
      <c r="I24" s="44"/>
      <c r="J24" s="44">
        <f>J19+J20+J21+J22+J23</f>
        <v>528818</v>
      </c>
      <c r="K24" s="44"/>
      <c r="L24" s="46"/>
      <c r="M24" s="29">
        <f t="shared" si="0"/>
        <v>-277314</v>
      </c>
      <c r="N24" s="30"/>
    </row>
    <row r="25" spans="2:14" s="6" customFormat="1" ht="20.25" customHeight="1">
      <c r="B25" s="24"/>
      <c r="C25" s="5"/>
      <c r="D25" s="3" t="s">
        <v>9</v>
      </c>
      <c r="E25" s="5"/>
      <c r="F25" s="13"/>
      <c r="G25" s="20">
        <f>G17+G24</f>
        <v>16219565</v>
      </c>
      <c r="H25" s="21"/>
      <c r="I25" s="20"/>
      <c r="J25" s="20">
        <f>J17+J24</f>
        <v>16496879</v>
      </c>
      <c r="K25" s="20"/>
      <c r="L25" s="22"/>
      <c r="M25" s="23">
        <f t="shared" si="0"/>
        <v>-277314</v>
      </c>
      <c r="N25" s="17"/>
    </row>
    <row r="26" spans="2:14" s="6" customFormat="1" ht="20.25" customHeight="1" thickBot="1">
      <c r="B26" s="24"/>
      <c r="C26" s="3"/>
      <c r="D26" s="3" t="s">
        <v>10</v>
      </c>
      <c r="E26" s="5"/>
      <c r="F26" s="47"/>
      <c r="G26" s="48">
        <f>G13+G25</f>
        <v>42034227</v>
      </c>
      <c r="H26" s="49"/>
      <c r="I26" s="48"/>
      <c r="J26" s="48">
        <f>J13+J25</f>
        <v>47562827</v>
      </c>
      <c r="K26" s="48"/>
      <c r="L26" s="50"/>
      <c r="M26" s="51">
        <f t="shared" si="0"/>
        <v>-5528600</v>
      </c>
      <c r="N26" s="52"/>
    </row>
    <row r="27" spans="2:14" s="6" customFormat="1" ht="20.25" customHeight="1" thickTop="1">
      <c r="B27" s="12" t="s">
        <v>11</v>
      </c>
      <c r="C27" s="3"/>
      <c r="D27" s="3"/>
      <c r="E27" s="3"/>
      <c r="F27" s="13"/>
      <c r="G27" s="20"/>
      <c r="H27" s="21"/>
      <c r="I27" s="20"/>
      <c r="J27" s="20"/>
      <c r="K27" s="20"/>
      <c r="L27" s="22"/>
      <c r="M27" s="23"/>
      <c r="N27" s="17"/>
    </row>
    <row r="28" spans="2:14" s="6" customFormat="1" ht="20.25" customHeight="1">
      <c r="B28" s="24"/>
      <c r="C28" s="3" t="s">
        <v>12</v>
      </c>
      <c r="D28" s="3"/>
      <c r="E28" s="3"/>
      <c r="F28" s="13"/>
      <c r="G28" s="20"/>
      <c r="H28" s="21"/>
      <c r="I28" s="20"/>
      <c r="J28" s="20"/>
      <c r="K28" s="20"/>
      <c r="L28" s="22"/>
      <c r="M28" s="23"/>
      <c r="N28" s="17"/>
    </row>
    <row r="29" spans="2:14" s="6" customFormat="1" ht="20.25" customHeight="1">
      <c r="B29" s="24"/>
      <c r="C29" s="5"/>
      <c r="D29" s="5"/>
      <c r="E29" s="5" t="s">
        <v>13</v>
      </c>
      <c r="F29" s="16"/>
      <c r="G29" s="20">
        <v>12479829</v>
      </c>
      <c r="H29" s="21"/>
      <c r="I29" s="20"/>
      <c r="J29" s="20">
        <v>18680694</v>
      </c>
      <c r="K29" s="20"/>
      <c r="L29" s="22"/>
      <c r="M29" s="23">
        <f t="shared" si="0"/>
        <v>-6200865</v>
      </c>
      <c r="N29" s="17"/>
    </row>
    <row r="30" spans="2:14" s="6" customFormat="1" ht="20.25" customHeight="1">
      <c r="B30" s="24"/>
      <c r="C30" s="5"/>
      <c r="D30" s="5"/>
      <c r="E30" s="5" t="s">
        <v>14</v>
      </c>
      <c r="F30" s="16"/>
      <c r="G30" s="20">
        <v>1336949</v>
      </c>
      <c r="H30" s="21"/>
      <c r="I30" s="20"/>
      <c r="J30" s="20">
        <v>2152490</v>
      </c>
      <c r="K30" s="20"/>
      <c r="L30" s="22"/>
      <c r="M30" s="23">
        <f t="shared" si="0"/>
        <v>-815541</v>
      </c>
      <c r="N30" s="17"/>
    </row>
    <row r="31" spans="2:14" s="6" customFormat="1" ht="20.25" customHeight="1">
      <c r="B31" s="24"/>
      <c r="C31" s="5"/>
      <c r="D31" s="5"/>
      <c r="E31" s="5" t="s">
        <v>48</v>
      </c>
      <c r="F31" s="16"/>
      <c r="G31" s="20">
        <v>4000000</v>
      </c>
      <c r="H31" s="21"/>
      <c r="I31" s="20"/>
      <c r="J31" s="20">
        <v>0</v>
      </c>
      <c r="K31" s="20"/>
      <c r="L31" s="22"/>
      <c r="M31" s="23">
        <f t="shared" si="0"/>
        <v>4000000</v>
      </c>
      <c r="N31" s="17"/>
    </row>
    <row r="32" spans="2:14" s="6" customFormat="1" ht="20.25" customHeight="1">
      <c r="B32" s="24"/>
      <c r="C32" s="5"/>
      <c r="D32" s="5"/>
      <c r="E32" s="5" t="s">
        <v>45</v>
      </c>
      <c r="F32" s="16"/>
      <c r="G32" s="20">
        <v>3761000</v>
      </c>
      <c r="H32" s="21"/>
      <c r="I32" s="20"/>
      <c r="J32" s="20">
        <v>4235000</v>
      </c>
      <c r="K32" s="20"/>
      <c r="L32" s="22"/>
      <c r="M32" s="23">
        <f t="shared" si="0"/>
        <v>-474000</v>
      </c>
      <c r="N32" s="17"/>
    </row>
    <row r="33" spans="2:14" s="6" customFormat="1" ht="20.25" customHeight="1">
      <c r="B33" s="24"/>
      <c r="C33" s="5"/>
      <c r="D33" s="3" t="s">
        <v>15</v>
      </c>
      <c r="E33" s="5"/>
      <c r="F33" s="25"/>
      <c r="G33" s="26">
        <f>G29+G30+G31+G32</f>
        <v>21577778</v>
      </c>
      <c r="H33" s="27"/>
      <c r="I33" s="26"/>
      <c r="J33" s="26">
        <f>J29+J30+J32</f>
        <v>25068184</v>
      </c>
      <c r="K33" s="26"/>
      <c r="L33" s="28"/>
      <c r="M33" s="29">
        <f t="shared" si="0"/>
        <v>-3490406</v>
      </c>
      <c r="N33" s="30"/>
    </row>
    <row r="34" spans="2:14" s="6" customFormat="1" ht="20.25" customHeight="1">
      <c r="B34" s="24"/>
      <c r="C34" s="3" t="s">
        <v>16</v>
      </c>
      <c r="D34" s="3"/>
      <c r="E34" s="3"/>
      <c r="F34" s="13"/>
      <c r="G34" s="20"/>
      <c r="H34" s="21"/>
      <c r="I34" s="20"/>
      <c r="J34" s="20"/>
      <c r="K34" s="20"/>
      <c r="L34" s="22"/>
      <c r="M34" s="23"/>
      <c r="N34" s="17"/>
    </row>
    <row r="35" spans="2:14" s="6" customFormat="1" ht="20.25" customHeight="1">
      <c r="B35" s="24"/>
      <c r="C35" s="5"/>
      <c r="D35" s="5"/>
      <c r="E35" s="5" t="s">
        <v>30</v>
      </c>
      <c r="F35" s="16"/>
      <c r="G35" s="20">
        <v>3791079</v>
      </c>
      <c r="H35" s="21"/>
      <c r="I35" s="20"/>
      <c r="J35" s="20">
        <v>4859644</v>
      </c>
      <c r="K35" s="20"/>
      <c r="L35" s="22"/>
      <c r="M35" s="23">
        <f t="shared" si="0"/>
        <v>-1068565</v>
      </c>
      <c r="N35" s="17"/>
    </row>
    <row r="36" spans="2:14" s="6" customFormat="1" ht="20.25" customHeight="1">
      <c r="B36" s="24"/>
      <c r="C36" s="5"/>
      <c r="D36" s="3" t="s">
        <v>17</v>
      </c>
      <c r="E36" s="5"/>
      <c r="F36" s="25"/>
      <c r="G36" s="26">
        <f>G35</f>
        <v>3791079</v>
      </c>
      <c r="H36" s="27"/>
      <c r="I36" s="26"/>
      <c r="J36" s="26">
        <f>J35</f>
        <v>4859644</v>
      </c>
      <c r="K36" s="26"/>
      <c r="L36" s="28"/>
      <c r="M36" s="29">
        <f t="shared" si="0"/>
        <v>-1068565</v>
      </c>
      <c r="N36" s="30"/>
    </row>
    <row r="37" spans="2:14" s="6" customFormat="1" ht="20.25" customHeight="1" thickBot="1">
      <c r="B37" s="24"/>
      <c r="C37" s="3"/>
      <c r="D37" s="3" t="s">
        <v>20</v>
      </c>
      <c r="E37" s="5"/>
      <c r="F37" s="47"/>
      <c r="G37" s="48">
        <f>G33+G36</f>
        <v>25368857</v>
      </c>
      <c r="H37" s="49"/>
      <c r="I37" s="48"/>
      <c r="J37" s="48">
        <f>J33+J36</f>
        <v>29927828</v>
      </c>
      <c r="K37" s="48"/>
      <c r="L37" s="50"/>
      <c r="M37" s="51">
        <f t="shared" si="0"/>
        <v>-4558971</v>
      </c>
      <c r="N37" s="52"/>
    </row>
    <row r="38" spans="2:14" s="6" customFormat="1" ht="20.25" customHeight="1" thickTop="1">
      <c r="B38" s="12" t="s">
        <v>18</v>
      </c>
      <c r="C38" s="3"/>
      <c r="D38" s="3"/>
      <c r="E38" s="3"/>
      <c r="F38" s="13"/>
      <c r="G38" s="20"/>
      <c r="H38" s="21"/>
      <c r="I38" s="20"/>
      <c r="J38" s="20"/>
      <c r="K38" s="20"/>
      <c r="L38" s="22"/>
      <c r="M38" s="23"/>
      <c r="N38" s="17"/>
    </row>
    <row r="39" spans="2:14" s="6" customFormat="1" ht="20.25" customHeight="1">
      <c r="B39" s="24"/>
      <c r="C39" s="3" t="s">
        <v>31</v>
      </c>
      <c r="D39" s="3"/>
      <c r="E39" s="3"/>
      <c r="F39" s="13"/>
      <c r="G39" s="20">
        <v>0</v>
      </c>
      <c r="H39" s="21"/>
      <c r="I39" s="20"/>
      <c r="J39" s="20">
        <v>0</v>
      </c>
      <c r="K39" s="20"/>
      <c r="L39" s="22"/>
      <c r="M39" s="23">
        <f t="shared" si="0"/>
        <v>0</v>
      </c>
      <c r="N39" s="17"/>
    </row>
    <row r="40" spans="2:14" s="6" customFormat="1" ht="20.25" customHeight="1">
      <c r="B40" s="24"/>
      <c r="C40" s="3"/>
      <c r="D40" s="3" t="s">
        <v>32</v>
      </c>
      <c r="E40" s="5"/>
      <c r="F40" s="13"/>
      <c r="G40" s="53" t="s">
        <v>37</v>
      </c>
      <c r="H40" s="54" t="s">
        <v>38</v>
      </c>
      <c r="I40" s="53"/>
      <c r="J40" s="53" t="s">
        <v>37</v>
      </c>
      <c r="K40" s="55" t="s">
        <v>38</v>
      </c>
      <c r="L40" s="56"/>
      <c r="M40" s="53" t="s">
        <v>37</v>
      </c>
      <c r="N40" s="57" t="s">
        <v>38</v>
      </c>
    </row>
    <row r="41" spans="2:14" s="6" customFormat="1" ht="20.25" customHeight="1">
      <c r="B41" s="24"/>
      <c r="C41" s="3" t="s">
        <v>35</v>
      </c>
      <c r="D41" s="3"/>
      <c r="E41" s="3"/>
      <c r="F41" s="13"/>
      <c r="G41" s="58">
        <f>G26-G37</f>
        <v>16665370</v>
      </c>
      <c r="H41" s="59"/>
      <c r="I41" s="58"/>
      <c r="J41" s="58">
        <f>J26-J37</f>
        <v>17634999</v>
      </c>
      <c r="K41" s="58"/>
      <c r="L41" s="60"/>
      <c r="M41" s="61">
        <f>G41-J41</f>
        <v>-969629</v>
      </c>
      <c r="N41" s="17"/>
    </row>
    <row r="42" spans="2:14" s="6" customFormat="1" ht="20.25" customHeight="1">
      <c r="B42" s="24"/>
      <c r="C42" s="3"/>
      <c r="D42" s="3" t="s">
        <v>32</v>
      </c>
      <c r="E42" s="5"/>
      <c r="F42" s="62"/>
      <c r="G42" s="53" t="s">
        <v>37</v>
      </c>
      <c r="H42" s="54" t="s">
        <v>39</v>
      </c>
      <c r="I42" s="63"/>
      <c r="J42" s="53" t="s">
        <v>37</v>
      </c>
      <c r="K42" s="55" t="s">
        <v>39</v>
      </c>
      <c r="L42" s="64"/>
      <c r="M42" s="53" t="s">
        <v>37</v>
      </c>
      <c r="N42" s="17" t="s">
        <v>39</v>
      </c>
    </row>
    <row r="43" spans="2:14" s="6" customFormat="1" ht="20.25" customHeight="1">
      <c r="B43" s="24"/>
      <c r="C43" s="3"/>
      <c r="D43" s="3" t="s">
        <v>40</v>
      </c>
      <c r="E43" s="5"/>
      <c r="F43" s="25"/>
      <c r="G43" s="26">
        <f>G39+G41</f>
        <v>16665370</v>
      </c>
      <c r="H43" s="27"/>
      <c r="I43" s="26"/>
      <c r="J43" s="26">
        <f>J39+J41</f>
        <v>17634999</v>
      </c>
      <c r="K43" s="26"/>
      <c r="L43" s="28"/>
      <c r="M43" s="29">
        <f t="shared" si="0"/>
        <v>-969629</v>
      </c>
      <c r="N43" s="30"/>
    </row>
    <row r="44" spans="2:14" s="6" customFormat="1" ht="20.25" customHeight="1" thickBot="1">
      <c r="B44" s="86" t="s">
        <v>19</v>
      </c>
      <c r="C44" s="87"/>
      <c r="D44" s="87"/>
      <c r="E44" s="87"/>
      <c r="F44" s="65"/>
      <c r="G44" s="48">
        <f>G26</f>
        <v>42034227</v>
      </c>
      <c r="H44" s="49"/>
      <c r="I44" s="48"/>
      <c r="J44" s="48">
        <f>J26</f>
        <v>47562827</v>
      </c>
      <c r="K44" s="48"/>
      <c r="L44" s="50"/>
      <c r="M44" s="51">
        <f t="shared" si="0"/>
        <v>-5528600</v>
      </c>
      <c r="N44" s="52"/>
    </row>
    <row r="45" ht="13.5" thickTop="1"/>
  </sheetData>
  <sheetProtection/>
  <mergeCells count="2">
    <mergeCell ref="B44:E44"/>
    <mergeCell ref="B7:E7"/>
  </mergeCells>
  <printOptions/>
  <pageMargins left="0.7874015748031497" right="0.7874015748031497" top="0.984251968503937" bottom="0.7874015748031497" header="0.5118110236220472" footer="0.31496062992125984"/>
  <pageSetup horizontalDpi="600" verticalDpi="600" orientation="portrait" paperSize="9" scale="86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シルバー人材センター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シルバー人材センター</dc:creator>
  <cp:keywords/>
  <dc:description/>
  <cp:lastModifiedBy>sl8</cp:lastModifiedBy>
  <cp:lastPrinted>2023-04-26T04:49:47Z</cp:lastPrinted>
  <dcterms:created xsi:type="dcterms:W3CDTF">2001-04-05T07:01:44Z</dcterms:created>
  <dcterms:modified xsi:type="dcterms:W3CDTF">2023-05-30T03:04:31Z</dcterms:modified>
  <cp:category/>
  <cp:version/>
  <cp:contentType/>
  <cp:contentStatus/>
</cp:coreProperties>
</file>